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codeName="ThisWorkbook" defaultThemeVersion="124226"/>
  <xr:revisionPtr revIDLastSave="0" documentId="13_ncr:1_{7C64DFC8-DFF8-472C-AB2A-F29A73F4031C}" xr6:coauthVersionLast="47" xr6:coauthVersionMax="47" xr10:uidLastSave="{00000000-0000-0000-0000-000000000000}"/>
  <bookViews>
    <workbookView xWindow="28680" yWindow="-120" windowWidth="29040" windowHeight="15840" xr2:uid="{00000000-000D-0000-FFFF-FFFF00000000}"/>
  </bookViews>
  <sheets>
    <sheet name="Notes" sheetId="4" r:id="rId1"/>
    <sheet name="Term Assignment" sheetId="1" r:id="rId2"/>
    <sheet name="Summary" sheetId="3" r:id="rId3"/>
  </sheets>
  <definedNames>
    <definedName name="_xlnm._FilterDatabase" localSheetId="1" hidden="1">'Term Assignment'!$A$4:$J$30</definedName>
    <definedName name="_xlnm.Print_Area" localSheetId="2">Summary!$A$1:$J$55</definedName>
    <definedName name="_xlnm.Print_Area" localSheetId="1">'Term Assignment'!$A$1:$J$58</definedName>
    <definedName name="_xlnm.Print_Titles" localSheetId="1">'Term Assignment'!$1:$4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3" l="1"/>
  <c r="E29" i="3"/>
  <c r="I3" i="3" l="1"/>
  <c r="I2" i="3"/>
  <c r="J61" i="3" l="1"/>
  <c r="J57" i="1"/>
  <c r="I57" i="1"/>
  <c r="H57" i="1"/>
  <c r="G57" i="1"/>
  <c r="F57" i="1"/>
  <c r="E57" i="1"/>
  <c r="D57" i="1"/>
  <c r="J48" i="1"/>
  <c r="I48" i="1"/>
  <c r="H48" i="1"/>
  <c r="G48" i="1"/>
  <c r="F48" i="1"/>
  <c r="E48" i="1"/>
  <c r="D48" i="1"/>
  <c r="J39" i="1"/>
  <c r="I39" i="1"/>
  <c r="H39" i="1"/>
  <c r="G39" i="1"/>
  <c r="F39" i="1"/>
  <c r="E39" i="1"/>
  <c r="D39" i="1"/>
  <c r="J30" i="1"/>
  <c r="I30" i="1"/>
  <c r="H30" i="1"/>
  <c r="G30" i="1"/>
  <c r="F30" i="1"/>
  <c r="E30" i="1"/>
  <c r="D30" i="1"/>
  <c r="J11" i="1"/>
  <c r="I11" i="1"/>
  <c r="H11" i="1"/>
  <c r="G11" i="1"/>
  <c r="F11" i="1"/>
  <c r="E11" i="1"/>
  <c r="D11" i="1"/>
  <c r="J62" i="3" l="1"/>
  <c r="J63" i="3" s="1"/>
  <c r="B18" i="3"/>
  <c r="B16" i="3"/>
  <c r="B14" i="3"/>
  <c r="B12" i="3"/>
  <c r="B10" i="3"/>
  <c r="B8" i="3"/>
  <c r="B6" i="3"/>
  <c r="C55" i="1" l="1"/>
  <c r="C54" i="1"/>
  <c r="C53" i="1"/>
  <c r="C52" i="1"/>
  <c r="C46" i="1"/>
  <c r="C45" i="1"/>
  <c r="C44" i="1"/>
  <c r="C43" i="1"/>
  <c r="C42" i="1"/>
  <c r="C36" i="1"/>
  <c r="C35" i="1"/>
  <c r="C34" i="1"/>
  <c r="C33" i="1"/>
  <c r="C27" i="1"/>
  <c r="C26" i="1"/>
  <c r="C25" i="1"/>
  <c r="C24" i="1"/>
  <c r="C19" i="1"/>
  <c r="C18" i="1"/>
  <c r="C17" i="1"/>
  <c r="C16" i="1"/>
  <c r="C15" i="1"/>
  <c r="C47" i="1" l="1"/>
  <c r="C41" i="1"/>
  <c r="C48" i="1" s="1"/>
  <c r="C56" i="1"/>
  <c r="C51" i="1"/>
  <c r="C50" i="1"/>
  <c r="C57" i="1" s="1"/>
  <c r="C38" i="1"/>
  <c r="C37" i="1"/>
  <c r="C32" i="1"/>
  <c r="C39" i="1" s="1"/>
  <c r="A2" i="3" l="1"/>
  <c r="G2" i="3"/>
  <c r="J36" i="3"/>
  <c r="G3" i="3"/>
  <c r="C28" i="1"/>
  <c r="C23" i="1"/>
  <c r="C20" i="1"/>
  <c r="C14" i="1"/>
  <c r="C13" i="1"/>
  <c r="C10" i="1"/>
  <c r="C9" i="1"/>
  <c r="J21" i="1" l="1"/>
  <c r="J58" i="1" s="1"/>
  <c r="I21" i="1"/>
  <c r="I58" i="1" s="1"/>
  <c r="H21" i="1"/>
  <c r="H58" i="1" s="1"/>
  <c r="G21" i="1"/>
  <c r="G58" i="1" s="1"/>
  <c r="F21" i="1"/>
  <c r="F58" i="1" s="1"/>
  <c r="E21" i="1"/>
  <c r="E58" i="1" s="1"/>
  <c r="D21" i="1"/>
  <c r="D58" i="1" s="1"/>
  <c r="C21" i="1"/>
  <c r="A3" i="3" l="1"/>
  <c r="A1" i="3"/>
  <c r="J49" i="3" l="1"/>
  <c r="J53" i="3" s="1"/>
  <c r="J35" i="3"/>
  <c r="J34" i="3"/>
  <c r="J33" i="3"/>
  <c r="J32" i="3"/>
  <c r="J31" i="3"/>
  <c r="J30" i="3"/>
  <c r="J28" i="3"/>
  <c r="C6" i="1" l="1"/>
  <c r="C7" i="1"/>
  <c r="C8" i="1"/>
  <c r="C29" i="1"/>
  <c r="C30" i="1" s="1"/>
  <c r="C11" i="1" l="1"/>
  <c r="C58" i="1" s="1"/>
  <c r="D18" i="3"/>
  <c r="J18" i="3" s="1"/>
  <c r="D16" i="3"/>
  <c r="J16" i="3" s="1"/>
  <c r="D8" i="3"/>
  <c r="J8" i="3" s="1"/>
  <c r="D6" i="3"/>
  <c r="J6" i="3" s="1"/>
  <c r="D12" i="3"/>
  <c r="J12" i="3" s="1"/>
  <c r="D14" i="3"/>
  <c r="J29" i="3" s="1"/>
  <c r="J39" i="3" s="1"/>
  <c r="J52" i="3" s="1"/>
  <c r="D10" i="3"/>
  <c r="J10" i="3" s="1"/>
  <c r="J14" i="3" l="1"/>
  <c r="J23" i="3" s="1"/>
  <c r="D22" i="3"/>
  <c r="E16" i="3" s="1"/>
  <c r="J24" i="3" l="1"/>
  <c r="J25" i="3" s="1"/>
  <c r="E18" i="3"/>
  <c r="E12" i="3"/>
  <c r="E6" i="3"/>
  <c r="E8" i="3"/>
  <c r="E10" i="3"/>
  <c r="E14" i="3"/>
  <c r="J51" i="3" l="1"/>
  <c r="J5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A49B7657-4154-46F6-B650-B43B7E949426}">
      <text>
        <r>
          <rPr>
            <b/>
            <sz val="9"/>
            <color indexed="81"/>
            <rFont val="Tahoma"/>
            <family val="2"/>
          </rPr>
          <t>Author:</t>
        </r>
        <r>
          <rPr>
            <sz val="9"/>
            <color indexed="81"/>
            <rFont val="Tahoma"/>
            <family val="2"/>
          </rPr>
          <t xml:space="preserve">
Data is copied from Term Assignment tab</t>
        </r>
      </text>
    </comment>
    <comment ref="D22" authorId="0" shapeId="0" xr:uid="{6FC77079-53E3-4D28-88A6-4C29C664BC25}">
      <text>
        <r>
          <rPr>
            <b/>
            <sz val="9"/>
            <color indexed="81"/>
            <rFont val="Tahoma"/>
            <family val="2"/>
          </rPr>
          <t>Author:</t>
        </r>
        <r>
          <rPr>
            <sz val="9"/>
            <color indexed="81"/>
            <rFont val="Tahoma"/>
            <family val="2"/>
          </rPr>
          <t xml:space="preserve">
Check total hours matches total hours from previous page</t>
        </r>
      </text>
    </comment>
    <comment ref="D24" authorId="0" shapeId="0" xr:uid="{7B5D088C-1249-4768-8CBB-7C3D2A2DBE75}">
      <text>
        <r>
          <rPr>
            <b/>
            <sz val="9"/>
            <color indexed="81"/>
            <rFont val="Tahoma"/>
            <family val="2"/>
          </rPr>
          <t>Author:</t>
        </r>
        <r>
          <rPr>
            <sz val="9"/>
            <color indexed="81"/>
            <rFont val="Tahoma"/>
            <family val="2"/>
          </rPr>
          <t xml:space="preserve">
Use the current overhead rate in the Contract.</t>
        </r>
      </text>
    </comment>
    <comment ref="G31" authorId="0" shapeId="0" xr:uid="{CEE72D80-0D90-46CD-A9CC-E7B6231AF85B}">
      <text>
        <r>
          <rPr>
            <b/>
            <sz val="8"/>
            <color indexed="81"/>
            <rFont val="Tahoma"/>
            <family val="2"/>
          </rPr>
          <t>Author:</t>
        </r>
        <r>
          <rPr>
            <sz val="8"/>
            <color indexed="81"/>
            <rFont val="Tahoma"/>
            <family val="2"/>
          </rPr>
          <t xml:space="preserve">
GSA does not have a daily vehicle rental rate.  They use the monthly rate divided by 30.</t>
        </r>
      </text>
    </comment>
    <comment ref="G32" authorId="0" shapeId="0" xr:uid="{1180ABA1-C372-4E06-9377-B645535B353B}">
      <text>
        <r>
          <rPr>
            <b/>
            <sz val="9"/>
            <color indexed="81"/>
            <rFont val="Tahoma"/>
            <family val="2"/>
          </rPr>
          <t xml:space="preserve">Author:
</t>
        </r>
        <r>
          <rPr>
            <sz val="9"/>
            <color indexed="81"/>
            <rFont val="Tahoma"/>
            <family val="2"/>
          </rPr>
          <t>For privately owned vehicle. Mileage is less for rental vehicle.</t>
        </r>
      </text>
    </comment>
    <comment ref="G34" authorId="0" shapeId="0" xr:uid="{640E3C38-99B0-42E7-BBA5-2720A8D92299}">
      <text>
        <r>
          <rPr>
            <b/>
            <sz val="9"/>
            <color indexed="81"/>
            <rFont val="Tahoma"/>
            <family val="2"/>
          </rPr>
          <t>Author:</t>
        </r>
        <r>
          <rPr>
            <sz val="9"/>
            <color indexed="81"/>
            <rFont val="Tahoma"/>
            <family val="2"/>
          </rPr>
          <t xml:space="preserve">
GSA + Tax.
Standard Rate Shown</t>
        </r>
      </text>
    </comment>
    <comment ref="G35" authorId="0" shapeId="0" xr:uid="{AED12402-137C-463B-A0E7-98139557F72C}">
      <text>
        <r>
          <rPr>
            <b/>
            <sz val="9"/>
            <color indexed="81"/>
            <rFont val="Tahoma"/>
            <family val="2"/>
          </rPr>
          <t>Author:</t>
        </r>
        <r>
          <rPr>
            <sz val="9"/>
            <color indexed="81"/>
            <rFont val="Tahoma"/>
            <family val="2"/>
          </rPr>
          <t xml:space="preserve">
Standard GSA rate shown</t>
        </r>
      </text>
    </comment>
    <comment ref="G36" authorId="0" shapeId="0" xr:uid="{FB21CD39-0FDD-4EAE-9244-85E976120FEA}">
      <text>
        <r>
          <rPr>
            <b/>
            <sz val="9"/>
            <color indexed="81"/>
            <rFont val="Tahoma"/>
            <family val="2"/>
          </rPr>
          <t>Author:</t>
        </r>
        <r>
          <rPr>
            <sz val="9"/>
            <color indexed="81"/>
            <rFont val="Tahoma"/>
            <family val="2"/>
          </rPr>
          <t xml:space="preserve">
GSA only allows for 75% of per diem on
first and last day of travel.</t>
        </r>
      </text>
    </comment>
    <comment ref="B54" authorId="0" shapeId="0" xr:uid="{0C903387-E6D4-49A2-9EB3-50ECD2CC96F8}">
      <text>
        <r>
          <rPr>
            <b/>
            <sz val="9"/>
            <color indexed="81"/>
            <rFont val="Tahoma"/>
            <family val="2"/>
          </rPr>
          <t>Author:</t>
        </r>
        <r>
          <rPr>
            <sz val="9"/>
            <color indexed="81"/>
            <rFont val="Tahoma"/>
            <family val="2"/>
          </rPr>
          <t xml:space="preserve">
Profit or fixed fee is determined for each term assignment.</t>
        </r>
      </text>
    </comment>
    <comment ref="J54" authorId="0" shapeId="0" xr:uid="{A60527AB-65EC-4F49-A813-4FBCB3587C34}">
      <text>
        <r>
          <rPr>
            <b/>
            <sz val="9"/>
            <color indexed="81"/>
            <rFont val="Tahoma"/>
            <family val="2"/>
          </rPr>
          <t>Author:</t>
        </r>
        <r>
          <rPr>
            <sz val="9"/>
            <color indexed="81"/>
            <rFont val="Tahoma"/>
            <family val="2"/>
          </rPr>
          <t xml:space="preserve">
Adjust formula if Profit is other than 12%</t>
        </r>
      </text>
    </comment>
    <comment ref="A58" authorId="0" shapeId="0" xr:uid="{F2174088-39A1-420F-AFF0-64D5B2695563}">
      <text>
        <r>
          <rPr>
            <sz val="9"/>
            <color indexed="81"/>
            <rFont val="Tahoma"/>
            <family val="2"/>
          </rPr>
          <t xml:space="preserve">MDT must have an estimate of TERO and IOS fees for any applicable projects in order to provide the Reservation an estimate of what they might receive in payments, and to adequately budget for all expenses to the highway program. 
When a consultant provides a cost proposal for a new project or term assignment, they must estimate the total expenses for which TERO and IOS fees will apply, and subsequently calculate what the anticipated TERO and IOS fees will be. This must be a separate line item, as it will not be included in the contract/assignment ceiling and should be the best estimate at that time. The consultant will not be held to this estimate, nor is MDT committing to the Tribe that it is the actual payment they will receive. Rather, it is an estimate for planning purposes. 
TERO and IOS will be applied to the following: 
• Labor 
• Overhead 
• Profit 
• Direct expenses (mileage, lodging, per diem/meals, equipment, etc.) 
</t>
        </r>
      </text>
    </comment>
    <comment ref="B62" authorId="0" shapeId="0" xr:uid="{E7B35739-0C05-4766-B15B-F683FD396B62}">
      <text>
        <r>
          <rPr>
            <b/>
            <sz val="9"/>
            <color indexed="81"/>
            <rFont val="Tahoma"/>
            <family val="2"/>
          </rPr>
          <t>Author:</t>
        </r>
        <r>
          <rPr>
            <sz val="9"/>
            <color indexed="81"/>
            <rFont val="Tahoma"/>
            <family val="2"/>
          </rPr>
          <t xml:space="preserve">
Apply applicable TERO/IOS fee per the MOU MDT has with the Tribe.</t>
        </r>
      </text>
    </comment>
    <comment ref="J62" authorId="0" shapeId="0" xr:uid="{2BFA417B-C60B-46A1-BD3E-4D19AF0383EE}">
      <text>
        <r>
          <rPr>
            <b/>
            <sz val="9"/>
            <color indexed="81"/>
            <rFont val="Tahoma"/>
            <family val="2"/>
          </rPr>
          <t>Author:</t>
        </r>
        <r>
          <rPr>
            <sz val="9"/>
            <color indexed="81"/>
            <rFont val="Tahoma"/>
            <family val="2"/>
          </rPr>
          <t xml:space="preserve">
Adjust formula if TERO/IOS fee is different than 3%.</t>
        </r>
      </text>
    </comment>
  </commentList>
</comments>
</file>

<file path=xl/sharedStrings.xml><?xml version="1.0" encoding="utf-8"?>
<sst xmlns="http://schemas.openxmlformats.org/spreadsheetml/2006/main" count="105" uniqueCount="83">
  <si>
    <t>SUBTOTAL (HOURS)</t>
  </si>
  <si>
    <t>TOTAL HOURS</t>
  </si>
  <si>
    <t>Total Hours</t>
  </si>
  <si>
    <t>Hours</t>
  </si>
  <si>
    <t>Rate</t>
  </si>
  <si>
    <t>Extension</t>
  </si>
  <si>
    <t>Project Manager</t>
  </si>
  <si>
    <t>Project Engineer</t>
  </si>
  <si>
    <t>Clerical</t>
  </si>
  <si>
    <t>LABOR SUBTOTAL</t>
  </si>
  <si>
    <t>GENERAL OVERHEAD @</t>
  </si>
  <si>
    <t>OVERHEAD SUBTOTAL</t>
  </si>
  <si>
    <t>TOTAL LABOR/OVERHEAD</t>
  </si>
  <si>
    <t>DIRECT NONLABOR</t>
  </si>
  <si>
    <t>Computer</t>
  </si>
  <si>
    <t>Per Hour</t>
  </si>
  <si>
    <t>Parcels</t>
  </si>
  <si>
    <t>Per Parcel</t>
  </si>
  <si>
    <t>Vehicle Rental</t>
  </si>
  <si>
    <t>Days</t>
  </si>
  <si>
    <t>Per Day</t>
  </si>
  <si>
    <t>Miles</t>
  </si>
  <si>
    <t>Per Mile</t>
  </si>
  <si>
    <t>Airline Trips</t>
  </si>
  <si>
    <t>Trips</t>
  </si>
  <si>
    <t>Per Trip</t>
  </si>
  <si>
    <t>Other</t>
  </si>
  <si>
    <t>OUTSIDE  SERVICES AND SUBCONTRACTS</t>
  </si>
  <si>
    <t>RECAPITULATION</t>
  </si>
  <si>
    <t>Total Outside Services &amp; Subcontracts</t>
  </si>
  <si>
    <t>TOTAL  ESTIMATED  COST</t>
  </si>
  <si>
    <t>TOTAL  OUTSIDE SERVICES AND SUBCONTRACTS</t>
  </si>
  <si>
    <t>Mileage</t>
  </si>
  <si>
    <t>Principal</t>
  </si>
  <si>
    <t>Tasks</t>
  </si>
  <si>
    <t>COST SUMMARY</t>
  </si>
  <si>
    <t>Title commitments</t>
  </si>
  <si>
    <t>Drilling Contractor</t>
  </si>
  <si>
    <t>% of total</t>
  </si>
  <si>
    <t>Lodging</t>
  </si>
  <si>
    <t>GSA</t>
  </si>
  <si>
    <t>Develop schedule</t>
  </si>
  <si>
    <t xml:space="preserve">Task Scoping </t>
  </si>
  <si>
    <t>Develop cost proposal</t>
  </si>
  <si>
    <t>QA/QC of Task Submittals</t>
  </si>
  <si>
    <t>Total Term Contract Hours</t>
  </si>
  <si>
    <t>Task 1</t>
  </si>
  <si>
    <t>Task 2</t>
  </si>
  <si>
    <t>TASK</t>
  </si>
  <si>
    <t>Assignment Administration</t>
  </si>
  <si>
    <t>Term Assignment:</t>
  </si>
  <si>
    <r>
      <t xml:space="preserve">Meals </t>
    </r>
    <r>
      <rPr>
        <sz val="8"/>
        <rFont val="Arial"/>
        <family val="2"/>
      </rPr>
      <t>(full day)</t>
    </r>
  </si>
  <si>
    <r>
      <t>Meals</t>
    </r>
    <r>
      <rPr>
        <sz val="8"/>
        <rFont val="Arial"/>
        <family val="2"/>
      </rPr>
      <t xml:space="preserve"> (1st and last day)</t>
    </r>
  </si>
  <si>
    <t>Traffic Control</t>
  </si>
  <si>
    <t>Support Services</t>
  </si>
  <si>
    <t>MDT Contract Number:</t>
  </si>
  <si>
    <t>Task 4</t>
  </si>
  <si>
    <t>Task 3</t>
  </si>
  <si>
    <t>Task 5</t>
  </si>
  <si>
    <t>PLS</t>
  </si>
  <si>
    <t>Tech</t>
  </si>
  <si>
    <t>Designer</t>
  </si>
  <si>
    <t>Subtotal Costs on Reservation</t>
  </si>
  <si>
    <t>Total Labor/Overhead on Reservation</t>
  </si>
  <si>
    <t xml:space="preserve">TRIBAL WORK </t>
  </si>
  <si>
    <t>TERO/IOS Fee  (3% of Total Costs on Reservation)</t>
  </si>
  <si>
    <t>If there will be work on a Reservation, please indicate which Reservation and complete the section below.</t>
  </si>
  <si>
    <t>For Multiple Projects within a term assignment, include a separate Estimate shell for separate funding account. These funding accounts need to be tracked and billed separately. For each funding account there is an individual worksheet with a summary sheet.</t>
  </si>
  <si>
    <t xml:space="preserve">MDT Contract Name: </t>
  </si>
  <si>
    <t>DATE:</t>
  </si>
  <si>
    <t>PREPARED BY:</t>
  </si>
  <si>
    <t xml:space="preserve">The subtotal function is used for subtotals as a more efficient function than the sum function. If there are other subtotals within ref1:ref2 (or nested subtotals), these nested subtotals are ignored to avoid double counting. </t>
  </si>
  <si>
    <t>Soils Testing</t>
  </si>
  <si>
    <t>Task Management (Invoices, Progress Reports, etc.)</t>
  </si>
  <si>
    <t>Total Labor/Overhead</t>
  </si>
  <si>
    <t>Total Direct Non-Labor</t>
  </si>
  <si>
    <t>TOTAL DIRECT NON-LABOR</t>
  </si>
  <si>
    <r>
      <t>Miscellaneous</t>
    </r>
    <r>
      <rPr>
        <sz val="7"/>
        <rFont val="Arial"/>
        <family val="2"/>
      </rPr>
      <t xml:space="preserve"> </t>
    </r>
    <r>
      <rPr>
        <sz val="6"/>
        <rFont val="Arial"/>
        <family val="2"/>
      </rPr>
      <t>(Blueline prints, mylars, multilith paper, telephone,
postage, misc. equipment rental, maps, photos, survey mtls., display boards, etc.)</t>
    </r>
  </si>
  <si>
    <t>Total Direct Non-Labor on Reservation</t>
  </si>
  <si>
    <t>Per Month</t>
  </si>
  <si>
    <t>Profit (12% of Total Labor Costs)</t>
  </si>
  <si>
    <t>SUBTOTAL(function_num, ref1:ref2)  When function_num=9, the subtotal function sums all the rows including hidden rows. The subtotal function ignores any rows that are not included in the result of a filter, no matter which function_num value you use.</t>
  </si>
  <si>
    <t>The estimate shell has some automated fields. Each consultant employee position can be changed with a pull down tab to match the task within the term assignment. The summary page is automatically updated when the position is selected from the Term Assignment tab. The summary title block is automatically filled in from the Term Assignment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</si>
</sst>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Red]\(0.00\)"/>
    <numFmt numFmtId="165" formatCode="0_);[Red]\(0\)"/>
    <numFmt numFmtId="166" formatCode="&quot;$&quot;#,##0.00"/>
    <numFmt numFmtId="167" formatCode="&quot;$&quot;#,##0"/>
    <numFmt numFmtId="168" formatCode="&quot;$&quot;#,##0.000"/>
  </numFmts>
  <fonts count="20" x14ac:knownFonts="1">
    <font>
      <sz val="10"/>
      <name val="Arial"/>
      <family val="2"/>
    </font>
    <font>
      <sz val="8"/>
      <name val="Arial"/>
      <family val="2"/>
    </font>
    <font>
      <b/>
      <sz val="12"/>
      <name val="Arial"/>
      <family val="2"/>
    </font>
    <font>
      <b/>
      <sz val="8"/>
      <name val="Arial"/>
      <family val="2"/>
    </font>
    <font>
      <b/>
      <sz val="7"/>
      <name val="Arial"/>
      <family val="2"/>
    </font>
    <font>
      <sz val="7"/>
      <name val="Arial"/>
      <family val="2"/>
    </font>
    <font>
      <sz val="10"/>
      <name val="Arial"/>
      <family val="2"/>
    </font>
    <font>
      <b/>
      <sz val="10"/>
      <name val="Arial"/>
      <family val="2"/>
    </font>
    <font>
      <sz val="9"/>
      <name val="Arial"/>
      <family val="2"/>
    </font>
    <font>
      <b/>
      <sz val="9"/>
      <name val="Arial"/>
      <family val="2"/>
    </font>
    <font>
      <u/>
      <sz val="10"/>
      <color theme="10"/>
      <name val="Arial"/>
      <family val="2"/>
    </font>
    <font>
      <sz val="9"/>
      <color indexed="81"/>
      <name val="Tahoma"/>
      <family val="2"/>
    </font>
    <font>
      <b/>
      <sz val="9"/>
      <color indexed="81"/>
      <name val="Tahoma"/>
      <family val="2"/>
    </font>
    <font>
      <b/>
      <sz val="7"/>
      <color theme="1"/>
      <name val="Arial"/>
      <family val="2"/>
    </font>
    <font>
      <sz val="7"/>
      <color theme="1"/>
      <name val="Arial"/>
      <family val="2"/>
    </font>
    <font>
      <b/>
      <sz val="8"/>
      <color indexed="81"/>
      <name val="Tahoma"/>
      <family val="2"/>
    </font>
    <font>
      <sz val="8"/>
      <color indexed="81"/>
      <name val="Tahoma"/>
      <family val="2"/>
    </font>
    <font>
      <sz val="6"/>
      <name val="Arial"/>
      <family val="2"/>
    </font>
    <font>
      <sz val="8"/>
      <color theme="6"/>
      <name val="Arial"/>
      <family val="2"/>
    </font>
    <font>
      <u/>
      <sz val="8"/>
      <color theme="10"/>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9" tint="0.39997558519241921"/>
        <bgColor indexed="64"/>
      </patternFill>
    </fill>
    <fill>
      <patternFill patternType="solid">
        <fgColor indexed="65"/>
        <bgColor auto="1"/>
      </patternFill>
    </fill>
  </fills>
  <borders count="56">
    <border>
      <left/>
      <right/>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top style="thin">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style="thin">
        <color indexed="64"/>
      </right>
      <top style="double">
        <color indexed="64"/>
      </top>
      <bottom style="medium">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medium">
        <color indexed="64"/>
      </bottom>
      <diagonal/>
    </border>
  </borders>
  <cellStyleXfs count="2">
    <xf numFmtId="0" fontId="0" fillId="5" borderId="0"/>
    <xf numFmtId="0" fontId="10" fillId="0" borderId="0" applyNumberFormat="0" applyFill="0" applyBorder="0" applyAlignment="0" applyProtection="0"/>
  </cellStyleXfs>
  <cellXfs count="186">
    <xf numFmtId="0" fontId="0" fillId="5" borderId="0" xfId="0"/>
    <xf numFmtId="1" fontId="0" fillId="5" borderId="0" xfId="0" applyNumberFormat="1"/>
    <xf numFmtId="1" fontId="0" fillId="5" borderId="12" xfId="0" applyNumberFormat="1" applyBorder="1"/>
    <xf numFmtId="164" fontId="5" fillId="5" borderId="3" xfId="0" applyNumberFormat="1" applyFont="1" applyBorder="1"/>
    <xf numFmtId="164" fontId="5" fillId="5" borderId="15" xfId="0" applyNumberFormat="1" applyFont="1" applyBorder="1"/>
    <xf numFmtId="1" fontId="5" fillId="5" borderId="16" xfId="0" applyNumberFormat="1" applyFont="1" applyBorder="1"/>
    <xf numFmtId="0" fontId="0" fillId="5" borderId="20" xfId="0" applyBorder="1"/>
    <xf numFmtId="0" fontId="0" fillId="5" borderId="22" xfId="0" applyBorder="1"/>
    <xf numFmtId="0" fontId="0" fillId="5" borderId="24" xfId="0" applyBorder="1"/>
    <xf numFmtId="0" fontId="0" fillId="5" borderId="25" xfId="0" applyBorder="1"/>
    <xf numFmtId="0" fontId="0" fillId="5" borderId="26" xfId="0" applyBorder="1"/>
    <xf numFmtId="0" fontId="3" fillId="5" borderId="6" xfId="0" applyFont="1" applyBorder="1"/>
    <xf numFmtId="0" fontId="1" fillId="5" borderId="7" xfId="0" applyFont="1" applyBorder="1"/>
    <xf numFmtId="1" fontId="1" fillId="5" borderId="7" xfId="0" applyNumberFormat="1" applyFont="1" applyBorder="1"/>
    <xf numFmtId="1" fontId="1" fillId="5" borderId="13" xfId="0" applyNumberFormat="1" applyFont="1" applyBorder="1"/>
    <xf numFmtId="0" fontId="1" fillId="5" borderId="2" xfId="0" applyFont="1" applyBorder="1"/>
    <xf numFmtId="0" fontId="1" fillId="5" borderId="3" xfId="0" applyFont="1" applyBorder="1"/>
    <xf numFmtId="1" fontId="1" fillId="5" borderId="3" xfId="0" applyNumberFormat="1" applyFont="1" applyBorder="1"/>
    <xf numFmtId="1" fontId="1" fillId="5" borderId="29" xfId="0" applyNumberFormat="1" applyFont="1" applyBorder="1"/>
    <xf numFmtId="0" fontId="1" fillId="5" borderId="30" xfId="0" applyFont="1" applyBorder="1"/>
    <xf numFmtId="0" fontId="1" fillId="5" borderId="31" xfId="0" applyFont="1" applyBorder="1"/>
    <xf numFmtId="1" fontId="1" fillId="5" borderId="31" xfId="0" applyNumberFormat="1" applyFont="1" applyBorder="1"/>
    <xf numFmtId="1" fontId="1" fillId="5" borderId="32" xfId="0" applyNumberFormat="1" applyFont="1" applyBorder="1"/>
    <xf numFmtId="0" fontId="3" fillId="5" borderId="33" xfId="0" applyFont="1" applyBorder="1"/>
    <xf numFmtId="0" fontId="1" fillId="5" borderId="34" xfId="0" applyFont="1" applyBorder="1"/>
    <xf numFmtId="1" fontId="1" fillId="5" borderId="34" xfId="0" applyNumberFormat="1" applyFont="1" applyBorder="1"/>
    <xf numFmtId="1" fontId="1" fillId="5" borderId="35" xfId="0" applyNumberFormat="1" applyFont="1" applyBorder="1"/>
    <xf numFmtId="0" fontId="1" fillId="5" borderId="4" xfId="0" applyFont="1" applyBorder="1"/>
    <xf numFmtId="0" fontId="1" fillId="5" borderId="5" xfId="0" applyFont="1" applyBorder="1"/>
    <xf numFmtId="1" fontId="1" fillId="5" borderId="5" xfId="0" applyNumberFormat="1" applyFont="1" applyBorder="1"/>
    <xf numFmtId="1" fontId="1" fillId="5" borderId="36" xfId="0" applyNumberFormat="1" applyFont="1" applyBorder="1"/>
    <xf numFmtId="165" fontId="1" fillId="5" borderId="3" xfId="0" applyNumberFormat="1" applyFont="1" applyBorder="1"/>
    <xf numFmtId="2" fontId="1" fillId="5" borderId="3" xfId="0" applyNumberFormat="1" applyFont="1" applyBorder="1"/>
    <xf numFmtId="165" fontId="8" fillId="5" borderId="16" xfId="0" applyNumberFormat="1" applyFont="1" applyBorder="1"/>
    <xf numFmtId="166" fontId="1" fillId="5" borderId="29" xfId="0" applyNumberFormat="1" applyFont="1" applyBorder="1"/>
    <xf numFmtId="166" fontId="1" fillId="5" borderId="36" xfId="0" applyNumberFormat="1" applyFont="1" applyBorder="1"/>
    <xf numFmtId="4" fontId="1" fillId="5" borderId="29" xfId="0" applyNumberFormat="1" applyFont="1" applyBorder="1"/>
    <xf numFmtId="166" fontId="3" fillId="5" borderId="38" xfId="0" applyNumberFormat="1" applyFont="1" applyBorder="1"/>
    <xf numFmtId="4" fontId="1" fillId="5" borderId="13" xfId="0" applyNumberFormat="1" applyFont="1" applyBorder="1"/>
    <xf numFmtId="166" fontId="3" fillId="5" borderId="36" xfId="0" applyNumberFormat="1" applyFont="1" applyBorder="1"/>
    <xf numFmtId="166" fontId="3" fillId="5" borderId="40" xfId="0" applyNumberFormat="1" applyFont="1" applyBorder="1"/>
    <xf numFmtId="4" fontId="1" fillId="5" borderId="37" xfId="0" applyNumberFormat="1" applyFont="1" applyBorder="1"/>
    <xf numFmtId="0" fontId="1" fillId="5" borderId="23" xfId="0" applyFont="1" applyBorder="1"/>
    <xf numFmtId="1" fontId="1" fillId="5" borderId="23" xfId="0" applyNumberFormat="1" applyFont="1" applyBorder="1"/>
    <xf numFmtId="1" fontId="1" fillId="5" borderId="0" xfId="0" applyNumberFormat="1" applyFont="1"/>
    <xf numFmtId="0" fontId="1" fillId="5" borderId="26" xfId="0" applyFont="1" applyBorder="1"/>
    <xf numFmtId="1" fontId="1" fillId="5" borderId="26" xfId="0" applyNumberFormat="1" applyFont="1" applyBorder="1"/>
    <xf numFmtId="1" fontId="1" fillId="5" borderId="22" xfId="0" applyNumberFormat="1" applyFont="1" applyBorder="1"/>
    <xf numFmtId="1" fontId="1" fillId="5" borderId="17" xfId="0" applyNumberFormat="1" applyFont="1" applyBorder="1"/>
    <xf numFmtId="0" fontId="5" fillId="5" borderId="3" xfId="0" applyFont="1" applyBorder="1"/>
    <xf numFmtId="0" fontId="4" fillId="5" borderId="5" xfId="0" applyFont="1" applyBorder="1"/>
    <xf numFmtId="0" fontId="4" fillId="5" borderId="8" xfId="0" applyFont="1" applyBorder="1"/>
    <xf numFmtId="0" fontId="0" fillId="5" borderId="44" xfId="0" applyBorder="1"/>
    <xf numFmtId="0" fontId="0" fillId="5" borderId="45" xfId="0" applyBorder="1"/>
    <xf numFmtId="0" fontId="0" fillId="5" borderId="46" xfId="0" applyBorder="1"/>
    <xf numFmtId="0" fontId="6" fillId="5" borderId="34" xfId="0" applyFont="1" applyBorder="1"/>
    <xf numFmtId="0" fontId="6" fillId="5" borderId="39" xfId="0" applyFont="1" applyBorder="1"/>
    <xf numFmtId="0" fontId="6" fillId="5" borderId="21" xfId="0" applyFont="1" applyBorder="1"/>
    <xf numFmtId="4" fontId="1" fillId="5" borderId="35" xfId="0" applyNumberFormat="1" applyFont="1" applyBorder="1"/>
    <xf numFmtId="0" fontId="0" fillId="5" borderId="2" xfId="0" applyBorder="1"/>
    <xf numFmtId="0" fontId="5" fillId="2" borderId="5" xfId="0" applyFont="1" applyFill="1" applyBorder="1"/>
    <xf numFmtId="167" fontId="1" fillId="5" borderId="26" xfId="0" applyNumberFormat="1" applyFont="1" applyBorder="1"/>
    <xf numFmtId="167" fontId="1" fillId="5" borderId="23" xfId="0" applyNumberFormat="1" applyFont="1" applyBorder="1"/>
    <xf numFmtId="9" fontId="1" fillId="5" borderId="3" xfId="0" applyNumberFormat="1" applyFont="1" applyBorder="1"/>
    <xf numFmtId="9" fontId="1" fillId="5" borderId="31" xfId="0" applyNumberFormat="1" applyFont="1" applyBorder="1"/>
    <xf numFmtId="9" fontId="1" fillId="5" borderId="34" xfId="0" applyNumberFormat="1" applyFont="1" applyBorder="1"/>
    <xf numFmtId="9" fontId="1" fillId="5" borderId="5" xfId="0" applyNumberFormat="1" applyFont="1" applyBorder="1"/>
    <xf numFmtId="167" fontId="1" fillId="5" borderId="3" xfId="0" applyNumberFormat="1" applyFont="1" applyBorder="1"/>
    <xf numFmtId="0" fontId="4" fillId="5" borderId="10" xfId="0" applyFont="1" applyBorder="1"/>
    <xf numFmtId="166" fontId="0" fillId="5" borderId="0" xfId="0" applyNumberFormat="1"/>
    <xf numFmtId="0" fontId="0" fillId="5" borderId="0" xfId="0" applyAlignment="1">
      <alignment wrapText="1"/>
    </xf>
    <xf numFmtId="49" fontId="3" fillId="5" borderId="47" xfId="0" applyNumberFormat="1" applyFont="1" applyBorder="1" applyAlignment="1">
      <alignment horizontal="center" vertical="top" wrapText="1"/>
    </xf>
    <xf numFmtId="49" fontId="3" fillId="5" borderId="42" xfId="0" applyNumberFormat="1" applyFont="1" applyBorder="1" applyAlignment="1">
      <alignment horizontal="center" vertical="top" wrapText="1"/>
    </xf>
    <xf numFmtId="49" fontId="3" fillId="5" borderId="9" xfId="0" applyNumberFormat="1" applyFont="1" applyBorder="1" applyAlignment="1">
      <alignment horizontal="center" vertical="top" wrapText="1"/>
    </xf>
    <xf numFmtId="49" fontId="3" fillId="5" borderId="43" xfId="0" applyNumberFormat="1" applyFont="1" applyBorder="1" applyAlignment="1">
      <alignment horizontal="center" vertical="top" wrapText="1"/>
    </xf>
    <xf numFmtId="0" fontId="4" fillId="5" borderId="31" xfId="0" applyFont="1" applyBorder="1"/>
    <xf numFmtId="0" fontId="5" fillId="5" borderId="7" xfId="0" applyFont="1" applyBorder="1"/>
    <xf numFmtId="0" fontId="13" fillId="5" borderId="1" xfId="0" applyFont="1" applyBorder="1"/>
    <xf numFmtId="0" fontId="14" fillId="5" borderId="2" xfId="0" applyFont="1" applyBorder="1"/>
    <xf numFmtId="0" fontId="14" fillId="5" borderId="6" xfId="0" applyFont="1" applyBorder="1"/>
    <xf numFmtId="0" fontId="14" fillId="5" borderId="41" xfId="0" applyFont="1" applyBorder="1"/>
    <xf numFmtId="0" fontId="14" fillId="5" borderId="30" xfId="0" applyFont="1" applyBorder="1"/>
    <xf numFmtId="0" fontId="5" fillId="5" borderId="31" xfId="0" applyFont="1" applyBorder="1"/>
    <xf numFmtId="1" fontId="5" fillId="5" borderId="8" xfId="0" applyNumberFormat="1" applyFont="1" applyBorder="1" applyAlignment="1">
      <alignment horizontal="center"/>
    </xf>
    <xf numFmtId="1" fontId="5" fillId="5" borderId="14" xfId="0" applyNumberFormat="1" applyFont="1" applyBorder="1" applyAlignment="1">
      <alignment horizontal="center"/>
    </xf>
    <xf numFmtId="1" fontId="5" fillId="5" borderId="34" xfId="0" applyNumberFormat="1" applyFont="1" applyBorder="1" applyAlignment="1">
      <alignment horizontal="center"/>
    </xf>
    <xf numFmtId="1" fontId="5" fillId="5" borderId="35" xfId="0" applyNumberFormat="1" applyFont="1" applyBorder="1" applyAlignment="1">
      <alignment horizontal="center"/>
    </xf>
    <xf numFmtId="1" fontId="5" fillId="5" borderId="3" xfId="0" applyNumberFormat="1" applyFont="1" applyBorder="1" applyAlignment="1">
      <alignment horizontal="center"/>
    </xf>
    <xf numFmtId="1" fontId="5" fillId="5" borderId="29" xfId="0" applyNumberFormat="1" applyFont="1" applyBorder="1" applyAlignment="1">
      <alignment horizontal="center"/>
    </xf>
    <xf numFmtId="0" fontId="7" fillId="5" borderId="0" xfId="0" applyFont="1"/>
    <xf numFmtId="166" fontId="1" fillId="5" borderId="3" xfId="0" applyNumberFormat="1" applyFont="1" applyBorder="1"/>
    <xf numFmtId="166" fontId="1" fillId="5" borderId="23" xfId="0" applyNumberFormat="1" applyFont="1" applyBorder="1"/>
    <xf numFmtId="0" fontId="14" fillId="5" borderId="33" xfId="0" applyFont="1" applyBorder="1"/>
    <xf numFmtId="0" fontId="4" fillId="5" borderId="3" xfId="0" applyFont="1" applyBorder="1"/>
    <xf numFmtId="0" fontId="4" fillId="5" borderId="7" xfId="0" applyFont="1" applyBorder="1"/>
    <xf numFmtId="49" fontId="3" fillId="5" borderId="55" xfId="0" applyNumberFormat="1" applyFont="1" applyBorder="1" applyAlignment="1">
      <alignment horizontal="center" vertical="top" wrapText="1"/>
    </xf>
    <xf numFmtId="168" fontId="1" fillId="5" borderId="23" xfId="0" applyNumberFormat="1" applyFont="1" applyBorder="1"/>
    <xf numFmtId="0" fontId="0" fillId="4" borderId="0" xfId="0" applyFill="1"/>
    <xf numFmtId="0" fontId="0" fillId="5" borderId="0" xfId="0" applyAlignment="1">
      <alignment vertical="top" wrapText="1"/>
    </xf>
    <xf numFmtId="0" fontId="6" fillId="5" borderId="0" xfId="0" applyFont="1" applyAlignment="1">
      <alignment vertical="top" wrapText="1"/>
    </xf>
    <xf numFmtId="1" fontId="5" fillId="5" borderId="31" xfId="0" applyNumberFormat="1" applyFont="1" applyBorder="1" applyAlignment="1">
      <alignment horizontal="center"/>
    </xf>
    <xf numFmtId="1" fontId="5" fillId="5" borderId="36" xfId="0" applyNumberFormat="1" applyFont="1" applyBorder="1" applyAlignment="1">
      <alignment horizontal="center"/>
    </xf>
    <xf numFmtId="1" fontId="5" fillId="5" borderId="7" xfId="0" applyNumberFormat="1" applyFont="1" applyBorder="1" applyAlignment="1">
      <alignment horizontal="center"/>
    </xf>
    <xf numFmtId="1" fontId="5" fillId="5" borderId="13" xfId="0" applyNumberFormat="1" applyFont="1" applyBorder="1" applyAlignment="1">
      <alignment horizontal="center"/>
    </xf>
    <xf numFmtId="1" fontId="5" fillId="5" borderId="32" xfId="0" applyNumberFormat="1" applyFont="1" applyBorder="1" applyAlignment="1">
      <alignment horizontal="center"/>
    </xf>
    <xf numFmtId="1" fontId="5" fillId="5" borderId="5" xfId="0" applyNumberFormat="1" applyFont="1" applyBorder="1" applyAlignment="1">
      <alignment horizontal="center"/>
    </xf>
    <xf numFmtId="1" fontId="5" fillId="5" borderId="54" xfId="0" applyNumberFormat="1" applyFont="1" applyBorder="1" applyAlignment="1">
      <alignment horizontal="center"/>
    </xf>
    <xf numFmtId="1" fontId="5" fillId="5" borderId="38" xfId="0" applyNumberFormat="1" applyFont="1" applyBorder="1" applyAlignment="1">
      <alignment horizontal="center"/>
    </xf>
    <xf numFmtId="1" fontId="1" fillId="5" borderId="37" xfId="0" applyNumberFormat="1" applyFont="1" applyBorder="1"/>
    <xf numFmtId="4" fontId="18" fillId="5" borderId="13" xfId="0" applyNumberFormat="1" applyFont="1" applyBorder="1"/>
    <xf numFmtId="1" fontId="19" fillId="0" borderId="22" xfId="1" applyNumberFormat="1" applyFont="1" applyBorder="1"/>
    <xf numFmtId="1" fontId="19" fillId="0" borderId="23" xfId="1" applyNumberFormat="1" applyFont="1" applyBorder="1"/>
    <xf numFmtId="1" fontId="19" fillId="0" borderId="26" xfId="1" applyNumberFormat="1" applyFont="1" applyBorder="1"/>
    <xf numFmtId="1" fontId="19" fillId="0" borderId="39" xfId="1" applyNumberFormat="1" applyFont="1" applyBorder="1"/>
    <xf numFmtId="0" fontId="7" fillId="5" borderId="24" xfId="0" applyFont="1" applyBorder="1"/>
    <xf numFmtId="0" fontId="7" fillId="5" borderId="48" xfId="0" applyFont="1" applyBorder="1"/>
    <xf numFmtId="0" fontId="7" fillId="5" borderId="49" xfId="0" applyFont="1" applyBorder="1"/>
    <xf numFmtId="14" fontId="6" fillId="5" borderId="28" xfId="0" applyNumberFormat="1" applyFont="1" applyBorder="1" applyAlignment="1">
      <alignment horizontal="left"/>
    </xf>
    <xf numFmtId="14" fontId="6" fillId="5" borderId="50" xfId="0" applyNumberFormat="1" applyFont="1" applyBorder="1" applyAlignment="1">
      <alignment horizontal="left"/>
    </xf>
    <xf numFmtId="0" fontId="7" fillId="5" borderId="26" xfId="0" applyFont="1" applyBorder="1" applyAlignment="1">
      <alignment horizontal="right"/>
    </xf>
    <xf numFmtId="0" fontId="7" fillId="5" borderId="22" xfId="0" applyFont="1" applyBorder="1" applyAlignment="1">
      <alignment horizontal="right"/>
    </xf>
    <xf numFmtId="0" fontId="7" fillId="5" borderId="27" xfId="0" applyFont="1" applyBorder="1" applyAlignment="1">
      <alignment horizontal="right"/>
    </xf>
    <xf numFmtId="0" fontId="7" fillId="5" borderId="28" xfId="0" applyFont="1" applyBorder="1" applyAlignment="1">
      <alignment horizontal="right"/>
    </xf>
    <xf numFmtId="0" fontId="6" fillId="5" borderId="22" xfId="0" applyFont="1" applyBorder="1" applyAlignment="1">
      <alignment horizontal="left"/>
    </xf>
    <xf numFmtId="0" fontId="6" fillId="5" borderId="53" xfId="0" applyFont="1" applyBorder="1" applyAlignment="1">
      <alignment horizontal="left"/>
    </xf>
    <xf numFmtId="0" fontId="7" fillId="5" borderId="25" xfId="0" applyFont="1" applyBorder="1" applyAlignment="1">
      <alignment horizontal="left"/>
    </xf>
    <xf numFmtId="0" fontId="7" fillId="5" borderId="22" xfId="0" applyFont="1" applyBorder="1" applyAlignment="1">
      <alignment horizontal="left"/>
    </xf>
    <xf numFmtId="0" fontId="7" fillId="5" borderId="17" xfId="0" applyFont="1" applyBorder="1" applyAlignment="1">
      <alignment horizontal="left"/>
    </xf>
    <xf numFmtId="0" fontId="7" fillId="5" borderId="44" xfId="0" applyFont="1" applyBorder="1" applyAlignment="1">
      <alignment horizontal="left"/>
    </xf>
    <xf numFmtId="0" fontId="7" fillId="5" borderId="28" xfId="0" applyFont="1" applyBorder="1" applyAlignment="1">
      <alignment horizontal="left"/>
    </xf>
    <xf numFmtId="0" fontId="7" fillId="5" borderId="18" xfId="0" applyFont="1" applyBorder="1" applyAlignment="1">
      <alignment horizontal="left"/>
    </xf>
    <xf numFmtId="1" fontId="9" fillId="5" borderId="20" xfId="0" applyNumberFormat="1" applyFont="1" applyBorder="1" applyAlignment="1">
      <alignment horizontal="right"/>
    </xf>
    <xf numFmtId="1" fontId="9" fillId="5" borderId="11" xfId="0" applyNumberFormat="1" applyFont="1" applyBorder="1" applyAlignment="1">
      <alignment horizontal="right"/>
    </xf>
    <xf numFmtId="1" fontId="9" fillId="5" borderId="12" xfId="0" applyNumberFormat="1" applyFont="1" applyBorder="1" applyAlignment="1">
      <alignment horizontal="right"/>
    </xf>
    <xf numFmtId="164" fontId="8" fillId="5" borderId="26" xfId="0" applyNumberFormat="1" applyFont="1" applyBorder="1" applyAlignment="1">
      <alignment horizontal="right"/>
    </xf>
    <xf numFmtId="164" fontId="8" fillId="5" borderId="22" xfId="0" applyNumberFormat="1" applyFont="1" applyBorder="1" applyAlignment="1">
      <alignment horizontal="right"/>
    </xf>
    <xf numFmtId="164" fontId="8" fillId="5" borderId="17" xfId="0" applyNumberFormat="1" applyFont="1" applyBorder="1" applyAlignment="1">
      <alignment horizontal="right"/>
    </xf>
    <xf numFmtId="1" fontId="8" fillId="5" borderId="27" xfId="0" applyNumberFormat="1" applyFont="1" applyBorder="1" applyAlignment="1">
      <alignment horizontal="right"/>
    </xf>
    <xf numFmtId="1" fontId="8" fillId="5" borderId="28" xfId="0" applyNumberFormat="1" applyFont="1" applyBorder="1" applyAlignment="1">
      <alignment horizontal="right"/>
    </xf>
    <xf numFmtId="1" fontId="8" fillId="5" borderId="18" xfId="0" applyNumberFormat="1" applyFont="1" applyBorder="1" applyAlignment="1">
      <alignment horizontal="right"/>
    </xf>
    <xf numFmtId="0" fontId="0" fillId="5" borderId="3" xfId="0" applyBorder="1"/>
    <xf numFmtId="0" fontId="0" fillId="5" borderId="20" xfId="0" applyBorder="1" applyAlignment="1">
      <alignment horizontal="center"/>
    </xf>
    <xf numFmtId="0" fontId="0" fillId="5" borderId="11" xfId="0" applyBorder="1" applyAlignment="1">
      <alignment horizontal="center"/>
    </xf>
    <xf numFmtId="0" fontId="0" fillId="5" borderId="12" xfId="0" applyBorder="1" applyAlignment="1">
      <alignment horizontal="center"/>
    </xf>
    <xf numFmtId="0" fontId="0" fillId="5" borderId="7" xfId="0" applyBorder="1"/>
    <xf numFmtId="1" fontId="9" fillId="5" borderId="19" xfId="0" applyNumberFormat="1" applyFont="1" applyBorder="1" applyAlignment="1">
      <alignment horizontal="right"/>
    </xf>
    <xf numFmtId="1" fontId="9" fillId="5" borderId="44" xfId="0" applyNumberFormat="1" applyFont="1" applyBorder="1" applyAlignment="1">
      <alignment horizontal="right"/>
    </xf>
    <xf numFmtId="1" fontId="9" fillId="5" borderId="28" xfId="0" applyNumberFormat="1" applyFont="1" applyBorder="1" applyAlignment="1">
      <alignment horizontal="right"/>
    </xf>
    <xf numFmtId="1" fontId="9" fillId="5" borderId="18" xfId="0" applyNumberFormat="1" applyFont="1" applyBorder="1" applyAlignment="1">
      <alignment horizontal="right"/>
    </xf>
    <xf numFmtId="0" fontId="0" fillId="5" borderId="22" xfId="0" applyBorder="1" applyAlignment="1">
      <alignment horizontal="left"/>
    </xf>
    <xf numFmtId="0" fontId="0" fillId="5" borderId="17" xfId="0" applyBorder="1" applyAlignment="1">
      <alignment horizontal="left"/>
    </xf>
    <xf numFmtId="0" fontId="0" fillId="5" borderId="28" xfId="0" applyBorder="1" applyAlignment="1">
      <alignment horizontal="left"/>
    </xf>
    <xf numFmtId="0" fontId="0" fillId="5" borderId="18" xfId="0" applyBorder="1" applyAlignment="1">
      <alignment horizontal="left"/>
    </xf>
    <xf numFmtId="0" fontId="0" fillId="5" borderId="48" xfId="0" applyBorder="1" applyAlignment="1">
      <alignment horizontal="left"/>
    </xf>
    <xf numFmtId="0" fontId="0" fillId="5" borderId="52" xfId="0" applyBorder="1" applyAlignment="1">
      <alignment horizontal="left"/>
    </xf>
    <xf numFmtId="0" fontId="0" fillId="5" borderId="22" xfId="0" applyBorder="1" applyAlignment="1">
      <alignment horizontal="right"/>
    </xf>
    <xf numFmtId="0" fontId="0" fillId="5" borderId="17" xfId="0" applyBorder="1" applyAlignment="1">
      <alignment horizontal="right"/>
    </xf>
    <xf numFmtId="0" fontId="0" fillId="3" borderId="28" xfId="0" applyFill="1" applyBorder="1" applyAlignment="1">
      <alignment horizontal="right"/>
    </xf>
    <xf numFmtId="0" fontId="0" fillId="3" borderId="18" xfId="0" applyFill="1" applyBorder="1" applyAlignment="1">
      <alignment horizontal="right"/>
    </xf>
    <xf numFmtId="0" fontId="9" fillId="5" borderId="20" xfId="0" applyFont="1" applyBorder="1" applyAlignment="1">
      <alignment horizontal="right"/>
    </xf>
    <xf numFmtId="0" fontId="9" fillId="5" borderId="11" xfId="0" applyFont="1" applyBorder="1" applyAlignment="1">
      <alignment horizontal="right"/>
    </xf>
    <xf numFmtId="0" fontId="9" fillId="5" borderId="12" xfId="0" applyFont="1" applyBorder="1" applyAlignment="1">
      <alignment horizontal="right"/>
    </xf>
    <xf numFmtId="0" fontId="0" fillId="2" borderId="28" xfId="0" applyFill="1" applyBorder="1" applyAlignment="1">
      <alignment horizontal="right"/>
    </xf>
    <xf numFmtId="0" fontId="0" fillId="2" borderId="18" xfId="0" applyFill="1" applyBorder="1" applyAlignment="1">
      <alignment horizontal="right"/>
    </xf>
    <xf numFmtId="0" fontId="0" fillId="5" borderId="48" xfId="0" applyBorder="1" applyAlignment="1">
      <alignment horizontal="right"/>
    </xf>
    <xf numFmtId="0" fontId="0" fillId="5" borderId="52" xfId="0" applyBorder="1" applyAlignment="1">
      <alignment horizontal="right"/>
    </xf>
    <xf numFmtId="0" fontId="7" fillId="5" borderId="20" xfId="0" applyFont="1" applyBorder="1" applyAlignment="1">
      <alignment horizontal="center"/>
    </xf>
    <xf numFmtId="0" fontId="7" fillId="5" borderId="11" xfId="0" applyFont="1" applyBorder="1" applyAlignment="1">
      <alignment horizontal="center"/>
    </xf>
    <xf numFmtId="0" fontId="7" fillId="5" borderId="12" xfId="0" applyFont="1" applyBorder="1" applyAlignment="1">
      <alignment horizontal="center"/>
    </xf>
    <xf numFmtId="0" fontId="2" fillId="5" borderId="20" xfId="0" applyFont="1" applyBorder="1" applyAlignment="1">
      <alignment horizontal="center"/>
    </xf>
    <xf numFmtId="0" fontId="2" fillId="5" borderId="11" xfId="0" applyFont="1" applyBorder="1" applyAlignment="1">
      <alignment horizontal="center"/>
    </xf>
    <xf numFmtId="0" fontId="2" fillId="5" borderId="12" xfId="0" applyFont="1" applyBorder="1" applyAlignment="1">
      <alignment horizontal="center"/>
    </xf>
    <xf numFmtId="49" fontId="1" fillId="5" borderId="26" xfId="0" applyNumberFormat="1" applyFont="1" applyBorder="1"/>
    <xf numFmtId="49" fontId="1" fillId="5" borderId="17" xfId="0" applyNumberFormat="1" applyFont="1" applyBorder="1"/>
    <xf numFmtId="0" fontId="1" fillId="5" borderId="26" xfId="0" applyFont="1" applyBorder="1"/>
    <xf numFmtId="0" fontId="0" fillId="5" borderId="17" xfId="0" applyBorder="1"/>
    <xf numFmtId="0" fontId="1" fillId="5" borderId="27" xfId="0" applyFont="1" applyBorder="1"/>
    <xf numFmtId="0" fontId="0" fillId="5" borderId="18" xfId="0" applyBorder="1"/>
    <xf numFmtId="0" fontId="4" fillId="5" borderId="26" xfId="0" applyFont="1" applyBorder="1"/>
    <xf numFmtId="0" fontId="0" fillId="5" borderId="26" xfId="0" applyBorder="1"/>
    <xf numFmtId="0" fontId="8" fillId="5" borderId="44" xfId="0" applyFont="1" applyBorder="1" applyAlignment="1">
      <alignment horizontal="right"/>
    </xf>
    <xf numFmtId="0" fontId="0" fillId="5" borderId="28" xfId="0" applyBorder="1"/>
    <xf numFmtId="0" fontId="8" fillId="5" borderId="51" xfId="0" applyFont="1" applyBorder="1" applyAlignment="1">
      <alignment horizontal="right"/>
    </xf>
    <xf numFmtId="0" fontId="0" fillId="5" borderId="52" xfId="0" applyBorder="1"/>
    <xf numFmtId="0" fontId="3" fillId="5" borderId="51" xfId="0" applyFont="1" applyBorder="1"/>
    <xf numFmtId="0" fontId="3" fillId="5" borderId="26" xfId="0" applyFont="1" applyBorder="1"/>
  </cellXfs>
  <cellStyles count="2">
    <cellStyle name="Hyperlink" xfId="1" builtinId="8"/>
    <cellStyle name="Normal" xfId="0" builtinId="0" customBuiltin="1"/>
  </cellStyles>
  <dxfs count="18">
    <dxf>
      <fill>
        <patternFill>
          <bgColor theme="4" tint="0.79998168889431442"/>
        </patternFill>
      </fill>
    </dxf>
    <dxf>
      <fill>
        <patternFill>
          <bgColor theme="6" tint="0.59996337778862885"/>
        </patternFill>
      </fill>
    </dxf>
    <dxf>
      <fill>
        <patternFill>
          <bgColor theme="9" tint="0.59996337778862885"/>
        </patternFill>
      </fill>
    </dxf>
    <dxf>
      <fill>
        <patternFill>
          <bgColor theme="4" tint="0.79998168889431442"/>
        </patternFill>
      </fill>
    </dxf>
    <dxf>
      <fill>
        <patternFill>
          <bgColor theme="6" tint="0.59996337778862885"/>
        </patternFill>
      </fill>
    </dxf>
    <dxf>
      <fill>
        <patternFill>
          <bgColor theme="9" tint="0.59996337778862885"/>
        </patternFill>
      </fill>
    </dxf>
    <dxf>
      <fill>
        <patternFill>
          <bgColor theme="4" tint="0.79998168889431442"/>
        </patternFill>
      </fill>
    </dxf>
    <dxf>
      <fill>
        <patternFill>
          <bgColor theme="6" tint="0.59996337778862885"/>
        </patternFill>
      </fill>
    </dxf>
    <dxf>
      <fill>
        <patternFill>
          <bgColor theme="9" tint="0.59996337778862885"/>
        </patternFill>
      </fill>
    </dxf>
    <dxf>
      <fill>
        <patternFill>
          <bgColor theme="4" tint="0.79998168889431442"/>
        </patternFill>
      </fill>
    </dxf>
    <dxf>
      <fill>
        <patternFill>
          <bgColor theme="6" tint="0.59996337778862885"/>
        </patternFill>
      </fill>
    </dxf>
    <dxf>
      <fill>
        <patternFill>
          <bgColor theme="9" tint="0.59996337778862885"/>
        </patternFill>
      </fill>
    </dxf>
    <dxf>
      <fill>
        <patternFill>
          <bgColor theme="4" tint="0.79998168889431442"/>
        </patternFill>
      </fill>
    </dxf>
    <dxf>
      <fill>
        <patternFill>
          <bgColor theme="6" tint="0.59996337778862885"/>
        </patternFill>
      </fill>
    </dxf>
    <dxf>
      <fill>
        <patternFill>
          <bgColor theme="9" tint="0.59996337778862885"/>
        </patternFill>
      </fill>
    </dxf>
    <dxf>
      <fill>
        <patternFill>
          <bgColor theme="4" tint="0.79998168889431442"/>
        </patternFill>
      </fill>
    </dxf>
    <dxf>
      <fill>
        <patternFill>
          <bgColor theme="6"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gsa.gov/portal/category/100120" TargetMode="External"/><Relationship Id="rId7" Type="http://schemas.openxmlformats.org/officeDocument/2006/relationships/comments" Target="../comments1.xml"/><Relationship Id="rId2" Type="http://schemas.openxmlformats.org/officeDocument/2006/relationships/hyperlink" Target="https://www.gsa.gov/travel-resources" TargetMode="External"/><Relationship Id="rId1" Type="http://schemas.openxmlformats.org/officeDocument/2006/relationships/hyperlink" Target="http://www.gsa.gov/portal/category/21852" TargetMode="External"/><Relationship Id="rId6" Type="http://schemas.openxmlformats.org/officeDocument/2006/relationships/vmlDrawing" Target="../drawings/vmlDrawing1.vml"/><Relationship Id="rId5" Type="http://schemas.openxmlformats.org/officeDocument/2006/relationships/printerSettings" Target="../printerSettings/printerSettings3.bin"/><Relationship Id="rId4" Type="http://schemas.openxmlformats.org/officeDocument/2006/relationships/hyperlink" Target="http://www.gsa.gov/portal/category/1001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9E78B-3223-4D7F-BB87-3760D1759C09}">
  <dimension ref="A1:A7"/>
  <sheetViews>
    <sheetView showGridLines="0" tabSelected="1" workbookViewId="0"/>
  </sheetViews>
  <sheetFormatPr defaultRowHeight="12.75" x14ac:dyDescent="0.2"/>
  <cols>
    <col min="1" max="1" width="91.5703125" style="70" customWidth="1"/>
  </cols>
  <sheetData>
    <row r="1" spans="1:1" ht="51" x14ac:dyDescent="0.2">
      <c r="A1" s="70" t="s">
        <v>82</v>
      </c>
    </row>
    <row r="2" spans="1:1" x14ac:dyDescent="0.2">
      <c r="A2" s="98"/>
    </row>
    <row r="3" spans="1:1" ht="38.25" x14ac:dyDescent="0.2">
      <c r="A3" s="98" t="s">
        <v>67</v>
      </c>
    </row>
    <row r="4" spans="1:1" x14ac:dyDescent="0.2">
      <c r="A4" s="98"/>
    </row>
    <row r="5" spans="1:1" ht="25.5" customHeight="1" x14ac:dyDescent="0.2">
      <c r="A5" s="99" t="s">
        <v>71</v>
      </c>
    </row>
    <row r="6" spans="1:1" x14ac:dyDescent="0.2">
      <c r="A6" s="98"/>
    </row>
    <row r="7" spans="1:1" ht="38.25" x14ac:dyDescent="0.2">
      <c r="A7" s="99" t="s">
        <v>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59"/>
  <sheetViews>
    <sheetView zoomScaleNormal="100" workbookViewId="0">
      <pane ySplit="4" topLeftCell="A5" activePane="bottomLeft" state="frozen"/>
      <selection activeCell="K31" sqref="K31"/>
      <selection pane="bottomLeft" activeCell="A5" sqref="A5"/>
    </sheetView>
  </sheetViews>
  <sheetFormatPr defaultRowHeight="12.75" x14ac:dyDescent="0.2"/>
  <cols>
    <col min="1" max="1" width="7.28515625" customWidth="1"/>
    <col min="2" max="2" width="32.85546875" customWidth="1"/>
    <col min="3" max="4" width="9.7109375" customWidth="1"/>
    <col min="5" max="10" width="9.7109375" style="1" customWidth="1"/>
  </cols>
  <sheetData>
    <row r="1" spans="1:12" ht="13.5" customHeight="1" thickTop="1" x14ac:dyDescent="0.2">
      <c r="A1" s="114" t="s">
        <v>68</v>
      </c>
      <c r="B1" s="115"/>
      <c r="C1" s="115"/>
      <c r="D1" s="115"/>
      <c r="E1" s="115"/>
      <c r="F1" s="115"/>
      <c r="G1" s="115"/>
      <c r="H1" s="115"/>
      <c r="I1" s="115"/>
      <c r="J1" s="116"/>
    </row>
    <row r="2" spans="1:12" ht="13.5" customHeight="1" x14ac:dyDescent="0.2">
      <c r="A2" s="125" t="s">
        <v>55</v>
      </c>
      <c r="B2" s="126"/>
      <c r="C2" s="126"/>
      <c r="D2" s="126"/>
      <c r="E2" s="126"/>
      <c r="F2" s="127"/>
      <c r="G2" s="119" t="s">
        <v>70</v>
      </c>
      <c r="H2" s="120"/>
      <c r="I2" s="123"/>
      <c r="J2" s="124"/>
    </row>
    <row r="3" spans="1:12" ht="13.5" customHeight="1" thickBot="1" x14ac:dyDescent="0.25">
      <c r="A3" s="128" t="s">
        <v>50</v>
      </c>
      <c r="B3" s="129"/>
      <c r="C3" s="129"/>
      <c r="D3" s="129"/>
      <c r="E3" s="129"/>
      <c r="F3" s="130"/>
      <c r="G3" s="121" t="s">
        <v>69</v>
      </c>
      <c r="H3" s="122"/>
      <c r="I3" s="117">
        <v>45657</v>
      </c>
      <c r="J3" s="118"/>
    </row>
    <row r="4" spans="1:12" ht="24" thickTop="1" thickBot="1" x14ac:dyDescent="0.25">
      <c r="A4" s="71" t="s">
        <v>48</v>
      </c>
      <c r="B4" s="72" t="s">
        <v>34</v>
      </c>
      <c r="C4" s="73" t="s">
        <v>2</v>
      </c>
      <c r="D4" s="74" t="s">
        <v>33</v>
      </c>
      <c r="E4" s="74" t="s">
        <v>6</v>
      </c>
      <c r="F4" s="74" t="s">
        <v>7</v>
      </c>
      <c r="G4" s="74" t="s">
        <v>61</v>
      </c>
      <c r="H4" s="74" t="s">
        <v>59</v>
      </c>
      <c r="I4" s="74" t="s">
        <v>60</v>
      </c>
      <c r="J4" s="95" t="s">
        <v>8</v>
      </c>
    </row>
    <row r="5" spans="1:12" x14ac:dyDescent="0.2">
      <c r="A5" s="77"/>
      <c r="B5" s="51" t="s">
        <v>49</v>
      </c>
      <c r="C5" s="87"/>
      <c r="D5" s="83"/>
      <c r="E5" s="83"/>
      <c r="F5" s="83"/>
      <c r="G5" s="83"/>
      <c r="H5" s="83"/>
      <c r="I5" s="83"/>
      <c r="J5" s="84"/>
      <c r="L5" s="89"/>
    </row>
    <row r="6" spans="1:12" x14ac:dyDescent="0.2">
      <c r="A6" s="78"/>
      <c r="B6" s="49" t="s">
        <v>42</v>
      </c>
      <c r="C6" s="87">
        <f>SUM(D6:J6)</f>
        <v>0</v>
      </c>
      <c r="D6" s="85"/>
      <c r="E6" s="85"/>
      <c r="F6" s="85"/>
      <c r="G6" s="85"/>
      <c r="H6" s="85"/>
      <c r="I6" s="85"/>
      <c r="J6" s="86"/>
      <c r="L6" s="89"/>
    </row>
    <row r="7" spans="1:12" x14ac:dyDescent="0.2">
      <c r="A7" s="78"/>
      <c r="B7" s="49" t="s">
        <v>41</v>
      </c>
      <c r="C7" s="87">
        <f>SUM(D7:J7)</f>
        <v>0</v>
      </c>
      <c r="D7" s="85"/>
      <c r="E7" s="85"/>
      <c r="F7" s="85"/>
      <c r="G7" s="85"/>
      <c r="H7" s="85"/>
      <c r="I7" s="85"/>
      <c r="J7" s="86"/>
    </row>
    <row r="8" spans="1:12" x14ac:dyDescent="0.2">
      <c r="A8" s="78"/>
      <c r="B8" s="49" t="s">
        <v>43</v>
      </c>
      <c r="C8" s="87">
        <f>SUM(D8:J8)</f>
        <v>0</v>
      </c>
      <c r="D8" s="85"/>
      <c r="E8" s="85"/>
      <c r="F8" s="85"/>
      <c r="G8" s="85"/>
      <c r="H8" s="85"/>
      <c r="I8" s="85"/>
      <c r="J8" s="86"/>
    </row>
    <row r="9" spans="1:12" x14ac:dyDescent="0.2">
      <c r="A9" s="78"/>
      <c r="B9" s="49" t="s">
        <v>73</v>
      </c>
      <c r="C9" s="87">
        <f t="shared" ref="C9:C28" si="0">SUM(D9:J9)</f>
        <v>0</v>
      </c>
      <c r="D9" s="85"/>
      <c r="E9" s="85"/>
      <c r="F9" s="85"/>
      <c r="G9" s="85"/>
      <c r="H9" s="85"/>
      <c r="I9" s="85"/>
      <c r="J9" s="86"/>
    </row>
    <row r="10" spans="1:12" x14ac:dyDescent="0.2">
      <c r="A10" s="78"/>
      <c r="B10" s="82"/>
      <c r="C10" s="87">
        <f t="shared" si="0"/>
        <v>0</v>
      </c>
      <c r="D10" s="87"/>
      <c r="E10" s="87"/>
      <c r="F10" s="87"/>
      <c r="G10" s="87"/>
      <c r="H10" s="87"/>
      <c r="I10" s="87"/>
      <c r="J10" s="88"/>
    </row>
    <row r="11" spans="1:12" ht="13.5" thickBot="1" x14ac:dyDescent="0.25">
      <c r="A11" s="78"/>
      <c r="B11" s="75" t="s">
        <v>0</v>
      </c>
      <c r="C11" s="100">
        <f>SUBTOTAL(9,C5:C10)</f>
        <v>0</v>
      </c>
      <c r="D11" s="100">
        <f>SUBTOTAL(9,D5:D10)</f>
        <v>0</v>
      </c>
      <c r="E11" s="100">
        <f t="shared" ref="E11:J11" si="1">SUBTOTAL(9,E5:E10)</f>
        <v>0</v>
      </c>
      <c r="F11" s="100">
        <f t="shared" si="1"/>
        <v>0</v>
      </c>
      <c r="G11" s="100">
        <f t="shared" si="1"/>
        <v>0</v>
      </c>
      <c r="H11" s="100">
        <f t="shared" si="1"/>
        <v>0</v>
      </c>
      <c r="I11" s="100">
        <f t="shared" si="1"/>
        <v>0</v>
      </c>
      <c r="J11" s="101">
        <f t="shared" si="1"/>
        <v>0</v>
      </c>
    </row>
    <row r="12" spans="1:12" ht="13.5" thickTop="1" x14ac:dyDescent="0.2">
      <c r="A12" s="79" t="s">
        <v>46</v>
      </c>
      <c r="B12" s="76"/>
      <c r="C12" s="102"/>
      <c r="D12" s="102"/>
      <c r="E12" s="102"/>
      <c r="F12" s="102"/>
      <c r="G12" s="102"/>
      <c r="H12" s="102"/>
      <c r="I12" s="102"/>
      <c r="J12" s="103"/>
    </row>
    <row r="13" spans="1:12" x14ac:dyDescent="0.2">
      <c r="A13" s="78">
        <v>1.1000000000000001</v>
      </c>
      <c r="B13" s="49"/>
      <c r="C13" s="87">
        <f t="shared" si="0"/>
        <v>0</v>
      </c>
      <c r="D13" s="85"/>
      <c r="E13" s="85"/>
      <c r="F13" s="85"/>
      <c r="G13" s="85"/>
      <c r="H13" s="85"/>
      <c r="I13" s="85"/>
      <c r="J13" s="86"/>
    </row>
    <row r="14" spans="1:12" x14ac:dyDescent="0.2">
      <c r="A14" s="78">
        <v>1.2</v>
      </c>
      <c r="B14" s="49"/>
      <c r="C14" s="87">
        <f t="shared" si="0"/>
        <v>0</v>
      </c>
      <c r="D14" s="85"/>
      <c r="E14" s="85"/>
      <c r="F14" s="85"/>
      <c r="G14" s="85"/>
      <c r="H14" s="85"/>
      <c r="I14" s="85"/>
      <c r="J14" s="86"/>
    </row>
    <row r="15" spans="1:12" x14ac:dyDescent="0.2">
      <c r="A15" s="78">
        <v>1.3</v>
      </c>
      <c r="B15" s="49"/>
      <c r="C15" s="87">
        <f t="shared" si="0"/>
        <v>0</v>
      </c>
      <c r="D15" s="85"/>
      <c r="E15" s="85"/>
      <c r="F15" s="85"/>
      <c r="G15" s="85"/>
      <c r="H15" s="85"/>
      <c r="I15" s="85"/>
      <c r="J15" s="86"/>
    </row>
    <row r="16" spans="1:12" x14ac:dyDescent="0.2">
      <c r="A16" s="78">
        <v>1.4</v>
      </c>
      <c r="B16" s="49"/>
      <c r="C16" s="87">
        <f t="shared" si="0"/>
        <v>0</v>
      </c>
      <c r="D16" s="85"/>
      <c r="E16" s="85"/>
      <c r="F16" s="85"/>
      <c r="G16" s="85"/>
      <c r="H16" s="85"/>
      <c r="I16" s="85"/>
      <c r="J16" s="86"/>
    </row>
    <row r="17" spans="1:10" x14ac:dyDescent="0.2">
      <c r="A17" s="78">
        <v>1.5</v>
      </c>
      <c r="B17" s="49"/>
      <c r="C17" s="87">
        <f t="shared" si="0"/>
        <v>0</v>
      </c>
      <c r="D17" s="85"/>
      <c r="E17" s="85"/>
      <c r="F17" s="85"/>
      <c r="G17" s="85"/>
      <c r="H17" s="85"/>
      <c r="I17" s="85"/>
      <c r="J17" s="86"/>
    </row>
    <row r="18" spans="1:10" x14ac:dyDescent="0.2">
      <c r="A18" s="78">
        <v>1.6</v>
      </c>
      <c r="B18" s="49"/>
      <c r="C18" s="87">
        <f t="shared" si="0"/>
        <v>0</v>
      </c>
      <c r="D18" s="85"/>
      <c r="E18" s="85"/>
      <c r="F18" s="85"/>
      <c r="G18" s="85"/>
      <c r="H18" s="85"/>
      <c r="I18" s="85"/>
      <c r="J18" s="86"/>
    </row>
    <row r="19" spans="1:10" x14ac:dyDescent="0.2">
      <c r="A19" s="78">
        <v>1.7</v>
      </c>
      <c r="B19" s="49"/>
      <c r="C19" s="87">
        <f t="shared" si="0"/>
        <v>0</v>
      </c>
      <c r="D19" s="85"/>
      <c r="E19" s="85"/>
      <c r="F19" s="85"/>
      <c r="G19" s="85"/>
      <c r="H19" s="85"/>
      <c r="I19" s="85"/>
      <c r="J19" s="86"/>
    </row>
    <row r="20" spans="1:10" x14ac:dyDescent="0.2">
      <c r="A20" s="78">
        <v>1.8</v>
      </c>
      <c r="B20" s="49" t="s">
        <v>44</v>
      </c>
      <c r="C20" s="87">
        <f t="shared" si="0"/>
        <v>0</v>
      </c>
      <c r="D20" s="85"/>
      <c r="E20" s="85"/>
      <c r="F20" s="85"/>
      <c r="G20" s="85"/>
      <c r="H20" s="85"/>
      <c r="I20" s="85"/>
      <c r="J20" s="86"/>
    </row>
    <row r="21" spans="1:10" ht="13.5" thickBot="1" x14ac:dyDescent="0.25">
      <c r="A21" s="81" t="s">
        <v>46</v>
      </c>
      <c r="B21" s="75" t="s">
        <v>0</v>
      </c>
      <c r="C21" s="100">
        <f>SUBTOTAL(9,C12:C20)</f>
        <v>0</v>
      </c>
      <c r="D21" s="100">
        <f t="shared" ref="D21:J21" si="2">SUBTOTAL(9,D12:D20)</f>
        <v>0</v>
      </c>
      <c r="E21" s="100">
        <f t="shared" si="2"/>
        <v>0</v>
      </c>
      <c r="F21" s="100">
        <f t="shared" si="2"/>
        <v>0</v>
      </c>
      <c r="G21" s="100">
        <f t="shared" si="2"/>
        <v>0</v>
      </c>
      <c r="H21" s="100">
        <f t="shared" si="2"/>
        <v>0</v>
      </c>
      <c r="I21" s="100">
        <f t="shared" si="2"/>
        <v>0</v>
      </c>
      <c r="J21" s="104">
        <f t="shared" si="2"/>
        <v>0</v>
      </c>
    </row>
    <row r="22" spans="1:10" ht="13.5" thickTop="1" x14ac:dyDescent="0.2">
      <c r="A22" s="79" t="s">
        <v>47</v>
      </c>
      <c r="B22" s="76"/>
      <c r="C22" s="102"/>
      <c r="D22" s="102"/>
      <c r="E22" s="102"/>
      <c r="F22" s="102"/>
      <c r="G22" s="102"/>
      <c r="H22" s="102"/>
      <c r="I22" s="102"/>
      <c r="J22" s="103"/>
    </row>
    <row r="23" spans="1:10" x14ac:dyDescent="0.2">
      <c r="A23" s="78">
        <v>2.1</v>
      </c>
      <c r="B23" s="49"/>
      <c r="C23" s="87">
        <f t="shared" si="0"/>
        <v>0</v>
      </c>
      <c r="D23" s="85"/>
      <c r="E23" s="85"/>
      <c r="F23" s="85"/>
      <c r="G23" s="85"/>
      <c r="H23" s="85"/>
      <c r="I23" s="85"/>
      <c r="J23" s="86"/>
    </row>
    <row r="24" spans="1:10" x14ac:dyDescent="0.2">
      <c r="A24" s="78">
        <v>2.2000000000000002</v>
      </c>
      <c r="B24" s="49"/>
      <c r="C24" s="87">
        <f t="shared" si="0"/>
        <v>0</v>
      </c>
      <c r="D24" s="85"/>
      <c r="E24" s="85"/>
      <c r="F24" s="85"/>
      <c r="G24" s="85"/>
      <c r="H24" s="85"/>
      <c r="I24" s="85"/>
      <c r="J24" s="86"/>
    </row>
    <row r="25" spans="1:10" x14ac:dyDescent="0.2">
      <c r="A25" s="78">
        <v>2.2999999999999998</v>
      </c>
      <c r="B25" s="49"/>
      <c r="C25" s="87">
        <f t="shared" si="0"/>
        <v>0</v>
      </c>
      <c r="D25" s="85"/>
      <c r="E25" s="85"/>
      <c r="F25" s="85"/>
      <c r="G25" s="85"/>
      <c r="H25" s="85"/>
      <c r="I25" s="85"/>
      <c r="J25" s="86"/>
    </row>
    <row r="26" spans="1:10" x14ac:dyDescent="0.2">
      <c r="A26" s="78">
        <v>2.4</v>
      </c>
      <c r="B26" s="49"/>
      <c r="C26" s="87">
        <f t="shared" si="0"/>
        <v>0</v>
      </c>
      <c r="D26" s="85"/>
      <c r="E26" s="85"/>
      <c r="F26" s="85"/>
      <c r="G26" s="85"/>
      <c r="H26" s="85"/>
      <c r="I26" s="85"/>
      <c r="J26" s="86"/>
    </row>
    <row r="27" spans="1:10" x14ac:dyDescent="0.2">
      <c r="A27" s="78">
        <v>2.5</v>
      </c>
      <c r="B27" s="49"/>
      <c r="C27" s="87">
        <f t="shared" si="0"/>
        <v>0</v>
      </c>
      <c r="D27" s="85"/>
      <c r="E27" s="85"/>
      <c r="F27" s="85"/>
      <c r="G27" s="85"/>
      <c r="H27" s="85"/>
      <c r="I27" s="85"/>
      <c r="J27" s="86"/>
    </row>
    <row r="28" spans="1:10" x14ac:dyDescent="0.2">
      <c r="A28" s="78">
        <v>2.6</v>
      </c>
      <c r="B28" s="49"/>
      <c r="C28" s="87">
        <f t="shared" si="0"/>
        <v>0</v>
      </c>
      <c r="D28" s="85"/>
      <c r="E28" s="85"/>
      <c r="F28" s="85"/>
      <c r="G28" s="85"/>
      <c r="H28" s="85"/>
      <c r="I28" s="85"/>
      <c r="J28" s="86"/>
    </row>
    <row r="29" spans="1:10" x14ac:dyDescent="0.2">
      <c r="A29" s="78">
        <v>2.7</v>
      </c>
      <c r="B29" s="49" t="s">
        <v>44</v>
      </c>
      <c r="C29" s="87">
        <f>SUM(D29:J29)</f>
        <v>0</v>
      </c>
      <c r="D29" s="85"/>
      <c r="E29" s="85"/>
      <c r="F29" s="85"/>
      <c r="G29" s="85"/>
      <c r="H29" s="85"/>
      <c r="I29" s="85"/>
      <c r="J29" s="86"/>
    </row>
    <row r="30" spans="1:10" ht="13.5" thickBot="1" x14ac:dyDescent="0.25">
      <c r="A30" s="81" t="s">
        <v>47</v>
      </c>
      <c r="B30" s="50" t="s">
        <v>0</v>
      </c>
      <c r="C30" s="105">
        <f>SUBTOTAL(9,C22:C29)</f>
        <v>0</v>
      </c>
      <c r="D30" s="105">
        <f>SUBTOTAL(9,D22:D29)</f>
        <v>0</v>
      </c>
      <c r="E30" s="105">
        <f t="shared" ref="E30:J30" si="3">SUBTOTAL(9,E22:E29)</f>
        <v>0</v>
      </c>
      <c r="F30" s="105">
        <f t="shared" si="3"/>
        <v>0</v>
      </c>
      <c r="G30" s="105">
        <f t="shared" si="3"/>
        <v>0</v>
      </c>
      <c r="H30" s="105">
        <f t="shared" si="3"/>
        <v>0</v>
      </c>
      <c r="I30" s="105">
        <f t="shared" si="3"/>
        <v>0</v>
      </c>
      <c r="J30" s="101">
        <f t="shared" si="3"/>
        <v>0</v>
      </c>
    </row>
    <row r="31" spans="1:10" ht="13.5" thickTop="1" x14ac:dyDescent="0.2">
      <c r="A31" s="79" t="s">
        <v>57</v>
      </c>
      <c r="B31" s="94"/>
      <c r="C31" s="102"/>
      <c r="D31" s="100"/>
      <c r="E31" s="100"/>
      <c r="F31" s="100"/>
      <c r="G31" s="100"/>
      <c r="H31" s="100"/>
      <c r="I31" s="100"/>
      <c r="J31" s="104"/>
    </row>
    <row r="32" spans="1:10" x14ac:dyDescent="0.2">
      <c r="A32" s="92">
        <v>3.1</v>
      </c>
      <c r="B32" s="93"/>
      <c r="C32" s="87">
        <f t="shared" ref="C32:C56" si="4">SUM(D32:J32)</f>
        <v>0</v>
      </c>
      <c r="D32" s="100"/>
      <c r="E32" s="100"/>
      <c r="F32" s="100"/>
      <c r="G32" s="100"/>
      <c r="H32" s="100"/>
      <c r="I32" s="100"/>
      <c r="J32" s="104"/>
    </row>
    <row r="33" spans="1:10" x14ac:dyDescent="0.2">
      <c r="A33" s="92">
        <v>3.2</v>
      </c>
      <c r="B33" s="93"/>
      <c r="C33" s="87">
        <f t="shared" si="4"/>
        <v>0</v>
      </c>
      <c r="D33" s="100"/>
      <c r="E33" s="100"/>
      <c r="F33" s="100"/>
      <c r="G33" s="100"/>
      <c r="H33" s="100"/>
      <c r="I33" s="100"/>
      <c r="J33" s="104"/>
    </row>
    <row r="34" spans="1:10" x14ac:dyDescent="0.2">
      <c r="A34" s="92">
        <v>3.3</v>
      </c>
      <c r="B34" s="93"/>
      <c r="C34" s="87">
        <f t="shared" si="4"/>
        <v>0</v>
      </c>
      <c r="D34" s="100"/>
      <c r="E34" s="100"/>
      <c r="F34" s="100"/>
      <c r="G34" s="100"/>
      <c r="H34" s="100"/>
      <c r="I34" s="100"/>
      <c r="J34" s="104"/>
    </row>
    <row r="35" spans="1:10" x14ac:dyDescent="0.2">
      <c r="A35" s="92">
        <v>3.4</v>
      </c>
      <c r="B35" s="93"/>
      <c r="C35" s="87">
        <f t="shared" si="4"/>
        <v>0</v>
      </c>
      <c r="D35" s="100"/>
      <c r="E35" s="100"/>
      <c r="F35" s="100"/>
      <c r="G35" s="100"/>
      <c r="H35" s="100"/>
      <c r="I35" s="100"/>
      <c r="J35" s="104"/>
    </row>
    <row r="36" spans="1:10" x14ac:dyDescent="0.2">
      <c r="A36" s="92">
        <v>3.5</v>
      </c>
      <c r="B36" s="93"/>
      <c r="C36" s="87">
        <f t="shared" si="4"/>
        <v>0</v>
      </c>
      <c r="D36" s="100"/>
      <c r="E36" s="100"/>
      <c r="F36" s="100"/>
      <c r="G36" s="100"/>
      <c r="H36" s="100"/>
      <c r="I36" s="100"/>
      <c r="J36" s="104"/>
    </row>
    <row r="37" spans="1:10" x14ac:dyDescent="0.2">
      <c r="A37" s="92">
        <v>3.6</v>
      </c>
      <c r="B37" s="93"/>
      <c r="C37" s="87">
        <f t="shared" si="4"/>
        <v>0</v>
      </c>
      <c r="D37" s="100"/>
      <c r="E37" s="100"/>
      <c r="F37" s="100"/>
      <c r="G37" s="100"/>
      <c r="H37" s="100"/>
      <c r="I37" s="100"/>
      <c r="J37" s="104"/>
    </row>
    <row r="38" spans="1:10" x14ac:dyDescent="0.2">
      <c r="A38" s="92">
        <v>3.7</v>
      </c>
      <c r="B38" s="93"/>
      <c r="C38" s="87">
        <f t="shared" si="4"/>
        <v>0</v>
      </c>
      <c r="D38" s="100"/>
      <c r="E38" s="100"/>
      <c r="F38" s="100"/>
      <c r="G38" s="100"/>
      <c r="H38" s="100"/>
      <c r="I38" s="100"/>
      <c r="J38" s="104"/>
    </row>
    <row r="39" spans="1:10" ht="13.5" thickBot="1" x14ac:dyDescent="0.25">
      <c r="A39" s="81" t="s">
        <v>57</v>
      </c>
      <c r="B39" s="50" t="s">
        <v>0</v>
      </c>
      <c r="C39" s="105">
        <f>SUBTOTAL(9,C31:C38)</f>
        <v>0</v>
      </c>
      <c r="D39" s="105">
        <f>SUBTOTAL(9,D31:D38)</f>
        <v>0</v>
      </c>
      <c r="E39" s="105">
        <f t="shared" ref="E39:J39" si="5">SUBTOTAL(9,E31:E38)</f>
        <v>0</v>
      </c>
      <c r="F39" s="105">
        <f t="shared" si="5"/>
        <v>0</v>
      </c>
      <c r="G39" s="105">
        <f t="shared" si="5"/>
        <v>0</v>
      </c>
      <c r="H39" s="105">
        <f t="shared" si="5"/>
        <v>0</v>
      </c>
      <c r="I39" s="105">
        <f t="shared" si="5"/>
        <v>0</v>
      </c>
      <c r="J39" s="101">
        <f t="shared" si="5"/>
        <v>0</v>
      </c>
    </row>
    <row r="40" spans="1:10" ht="13.5" thickTop="1" x14ac:dyDescent="0.2">
      <c r="A40" s="79" t="s">
        <v>56</v>
      </c>
      <c r="B40" s="93"/>
      <c r="C40" s="106"/>
      <c r="D40" s="100"/>
      <c r="E40" s="100"/>
      <c r="F40" s="100"/>
      <c r="G40" s="100"/>
      <c r="H40" s="100"/>
      <c r="I40" s="100"/>
      <c r="J40" s="104"/>
    </row>
    <row r="41" spans="1:10" x14ac:dyDescent="0.2">
      <c r="A41" s="92">
        <v>4.0999999999999996</v>
      </c>
      <c r="B41" s="93"/>
      <c r="C41" s="87">
        <f t="shared" si="4"/>
        <v>0</v>
      </c>
      <c r="D41" s="100"/>
      <c r="E41" s="100"/>
      <c r="F41" s="100"/>
      <c r="G41" s="100"/>
      <c r="H41" s="100"/>
      <c r="I41" s="100"/>
      <c r="J41" s="104"/>
    </row>
    <row r="42" spans="1:10" x14ac:dyDescent="0.2">
      <c r="A42" s="92">
        <v>4.2</v>
      </c>
      <c r="B42" s="93"/>
      <c r="C42" s="87">
        <f t="shared" si="4"/>
        <v>0</v>
      </c>
      <c r="D42" s="100"/>
      <c r="E42" s="100"/>
      <c r="F42" s="100"/>
      <c r="G42" s="100"/>
      <c r="H42" s="100"/>
      <c r="I42" s="100"/>
      <c r="J42" s="104"/>
    </row>
    <row r="43" spans="1:10" x14ac:dyDescent="0.2">
      <c r="A43" s="92">
        <v>4.3</v>
      </c>
      <c r="B43" s="93"/>
      <c r="C43" s="87">
        <f t="shared" si="4"/>
        <v>0</v>
      </c>
      <c r="D43" s="100"/>
      <c r="E43" s="100"/>
      <c r="F43" s="100"/>
      <c r="G43" s="100"/>
      <c r="H43" s="100"/>
      <c r="I43" s="100"/>
      <c r="J43" s="104"/>
    </row>
    <row r="44" spans="1:10" x14ac:dyDescent="0.2">
      <c r="A44" s="92">
        <v>4.4000000000000004</v>
      </c>
      <c r="B44" s="93"/>
      <c r="C44" s="87">
        <f t="shared" si="4"/>
        <v>0</v>
      </c>
      <c r="D44" s="100"/>
      <c r="E44" s="100"/>
      <c r="F44" s="100"/>
      <c r="G44" s="100"/>
      <c r="H44" s="100"/>
      <c r="I44" s="100"/>
      <c r="J44" s="104"/>
    </row>
    <row r="45" spans="1:10" x14ac:dyDescent="0.2">
      <c r="A45" s="92">
        <v>4.5</v>
      </c>
      <c r="B45" s="93"/>
      <c r="C45" s="87">
        <f t="shared" si="4"/>
        <v>0</v>
      </c>
      <c r="D45" s="100"/>
      <c r="E45" s="100"/>
      <c r="F45" s="100"/>
      <c r="G45" s="100"/>
      <c r="H45" s="100"/>
      <c r="I45" s="100"/>
      <c r="J45" s="104"/>
    </row>
    <row r="46" spans="1:10" x14ac:dyDescent="0.2">
      <c r="A46" s="92">
        <v>4.5999999999999996</v>
      </c>
      <c r="B46" s="93"/>
      <c r="C46" s="87">
        <f t="shared" si="4"/>
        <v>0</v>
      </c>
      <c r="D46" s="100"/>
      <c r="E46" s="100"/>
      <c r="F46" s="100"/>
      <c r="G46" s="100"/>
      <c r="H46" s="100"/>
      <c r="I46" s="100"/>
      <c r="J46" s="104"/>
    </row>
    <row r="47" spans="1:10" x14ac:dyDescent="0.2">
      <c r="A47" s="92">
        <v>4.7</v>
      </c>
      <c r="B47" s="93"/>
      <c r="C47" s="87">
        <f t="shared" si="4"/>
        <v>0</v>
      </c>
      <c r="D47" s="100"/>
      <c r="E47" s="100"/>
      <c r="F47" s="100"/>
      <c r="G47" s="100"/>
      <c r="H47" s="100"/>
      <c r="I47" s="100"/>
      <c r="J47" s="104"/>
    </row>
    <row r="48" spans="1:10" ht="13.5" thickBot="1" x14ac:dyDescent="0.25">
      <c r="A48" s="81" t="s">
        <v>56</v>
      </c>
      <c r="B48" s="50" t="s">
        <v>0</v>
      </c>
      <c r="C48" s="105">
        <f>SUBTOTAL(9,C40:C47)</f>
        <v>0</v>
      </c>
      <c r="D48" s="105">
        <f>SUBTOTAL(9,D40:D47)</f>
        <v>0</v>
      </c>
      <c r="E48" s="105">
        <f t="shared" ref="E48:J48" si="6">SUBTOTAL(9,E40:E47)</f>
        <v>0</v>
      </c>
      <c r="F48" s="105">
        <f t="shared" si="6"/>
        <v>0</v>
      </c>
      <c r="G48" s="105">
        <f t="shared" si="6"/>
        <v>0</v>
      </c>
      <c r="H48" s="105">
        <f t="shared" si="6"/>
        <v>0</v>
      </c>
      <c r="I48" s="105">
        <f t="shared" si="6"/>
        <v>0</v>
      </c>
      <c r="J48" s="101">
        <f t="shared" si="6"/>
        <v>0</v>
      </c>
    </row>
    <row r="49" spans="1:10" ht="13.5" thickTop="1" x14ac:dyDescent="0.2">
      <c r="A49" s="79" t="s">
        <v>58</v>
      </c>
      <c r="B49" s="93"/>
      <c r="C49" s="106"/>
      <c r="D49" s="100"/>
      <c r="E49" s="100"/>
      <c r="F49" s="100"/>
      <c r="G49" s="100"/>
      <c r="H49" s="100"/>
      <c r="I49" s="100"/>
      <c r="J49" s="104"/>
    </row>
    <row r="50" spans="1:10" x14ac:dyDescent="0.2">
      <c r="A50" s="92">
        <v>5.0999999999999996</v>
      </c>
      <c r="B50" s="93"/>
      <c r="C50" s="87">
        <f t="shared" si="4"/>
        <v>0</v>
      </c>
      <c r="D50" s="100"/>
      <c r="E50" s="100"/>
      <c r="F50" s="100"/>
      <c r="G50" s="100"/>
      <c r="H50" s="100"/>
      <c r="I50" s="100"/>
      <c r="J50" s="104"/>
    </row>
    <row r="51" spans="1:10" x14ac:dyDescent="0.2">
      <c r="A51" s="92">
        <v>5.2</v>
      </c>
      <c r="B51" s="93"/>
      <c r="C51" s="85">
        <f t="shared" si="4"/>
        <v>0</v>
      </c>
      <c r="D51" s="100"/>
      <c r="E51" s="100"/>
      <c r="F51" s="100"/>
      <c r="G51" s="100"/>
      <c r="H51" s="100"/>
      <c r="I51" s="100"/>
      <c r="J51" s="104"/>
    </row>
    <row r="52" spans="1:10" x14ac:dyDescent="0.2">
      <c r="A52" s="92">
        <v>5.3</v>
      </c>
      <c r="B52" s="93"/>
      <c r="C52" s="85">
        <f t="shared" si="4"/>
        <v>0</v>
      </c>
      <c r="D52" s="100"/>
      <c r="E52" s="100"/>
      <c r="F52" s="100"/>
      <c r="G52" s="100"/>
      <c r="H52" s="100"/>
      <c r="I52" s="100"/>
      <c r="J52" s="104"/>
    </row>
    <row r="53" spans="1:10" x14ac:dyDescent="0.2">
      <c r="A53" s="92">
        <v>5.4</v>
      </c>
      <c r="B53" s="93"/>
      <c r="C53" s="85">
        <f t="shared" si="4"/>
        <v>0</v>
      </c>
      <c r="D53" s="100"/>
      <c r="E53" s="100"/>
      <c r="F53" s="100"/>
      <c r="G53" s="100"/>
      <c r="H53" s="100"/>
      <c r="I53" s="100"/>
      <c r="J53" s="104"/>
    </row>
    <row r="54" spans="1:10" x14ac:dyDescent="0.2">
      <c r="A54" s="92">
        <v>5.5</v>
      </c>
      <c r="B54" s="93"/>
      <c r="C54" s="85">
        <f t="shared" si="4"/>
        <v>0</v>
      </c>
      <c r="D54" s="100"/>
      <c r="E54" s="100"/>
      <c r="F54" s="100"/>
      <c r="G54" s="100"/>
      <c r="H54" s="100"/>
      <c r="I54" s="100"/>
      <c r="J54" s="104"/>
    </row>
    <row r="55" spans="1:10" x14ac:dyDescent="0.2">
      <c r="A55" s="92">
        <v>5.6</v>
      </c>
      <c r="B55" s="93"/>
      <c r="C55" s="85">
        <f t="shared" si="4"/>
        <v>0</v>
      </c>
      <c r="D55" s="100"/>
      <c r="E55" s="100"/>
      <c r="F55" s="100"/>
      <c r="G55" s="100"/>
      <c r="H55" s="100"/>
      <c r="I55" s="100"/>
      <c r="J55" s="104"/>
    </row>
    <row r="56" spans="1:10" x14ac:dyDescent="0.2">
      <c r="A56" s="78">
        <v>5.7</v>
      </c>
      <c r="B56" s="93"/>
      <c r="C56" s="85">
        <f t="shared" si="4"/>
        <v>0</v>
      </c>
      <c r="D56" s="87"/>
      <c r="E56" s="87"/>
      <c r="F56" s="87"/>
      <c r="G56" s="87"/>
      <c r="H56" s="87"/>
      <c r="I56" s="87"/>
      <c r="J56" s="88"/>
    </row>
    <row r="57" spans="1:10" ht="13.5" thickBot="1" x14ac:dyDescent="0.25">
      <c r="A57" s="81" t="s">
        <v>58</v>
      </c>
      <c r="B57" s="50" t="s">
        <v>0</v>
      </c>
      <c r="C57" s="105">
        <f>SUBTOTAL(9,C49:C56)</f>
        <v>0</v>
      </c>
      <c r="D57" s="105">
        <f>SUBTOTAL(9,D49:D56)</f>
        <v>0</v>
      </c>
      <c r="E57" s="105">
        <f t="shared" ref="E57:J57" si="7">SUBTOTAL(9,E49:E56)</f>
        <v>0</v>
      </c>
      <c r="F57" s="105">
        <f t="shared" si="7"/>
        <v>0</v>
      </c>
      <c r="G57" s="105">
        <f t="shared" si="7"/>
        <v>0</v>
      </c>
      <c r="H57" s="105">
        <f t="shared" si="7"/>
        <v>0</v>
      </c>
      <c r="I57" s="105">
        <f t="shared" si="7"/>
        <v>0</v>
      </c>
      <c r="J57" s="101">
        <f t="shared" si="7"/>
        <v>0</v>
      </c>
    </row>
    <row r="58" spans="1:10" ht="14.25" thickTop="1" thickBot="1" x14ac:dyDescent="0.25">
      <c r="A58" s="80"/>
      <c r="B58" s="68" t="s">
        <v>45</v>
      </c>
      <c r="C58" s="105">
        <f>SUBTOTAL(9,C5:C57)</f>
        <v>0</v>
      </c>
      <c r="D58" s="105">
        <f t="shared" ref="D58:J58" si="8">SUBTOTAL(9,D5:D57)</f>
        <v>0</v>
      </c>
      <c r="E58" s="105">
        <f t="shared" si="8"/>
        <v>0</v>
      </c>
      <c r="F58" s="105">
        <f t="shared" si="8"/>
        <v>0</v>
      </c>
      <c r="G58" s="105">
        <f t="shared" si="8"/>
        <v>0</v>
      </c>
      <c r="H58" s="105">
        <f t="shared" si="8"/>
        <v>0</v>
      </c>
      <c r="I58" s="105">
        <f t="shared" si="8"/>
        <v>0</v>
      </c>
      <c r="J58" s="107">
        <f t="shared" si="8"/>
        <v>0</v>
      </c>
    </row>
    <row r="59" spans="1:10" ht="13.5" thickTop="1" x14ac:dyDescent="0.2"/>
  </sheetData>
  <mergeCells count="7">
    <mergeCell ref="A1:J1"/>
    <mergeCell ref="I3:J3"/>
    <mergeCell ref="G2:H2"/>
    <mergeCell ref="G3:H3"/>
    <mergeCell ref="I2:J2"/>
    <mergeCell ref="A2:F2"/>
    <mergeCell ref="A3:F3"/>
  </mergeCells>
  <phoneticPr fontId="0" type="noConversion"/>
  <conditionalFormatting sqref="A1:A7 A12:A20 A22:A38 A40:A47 A49:A56 A58:A1048576">
    <cfRule type="expression" dxfId="17" priority="247">
      <formula>#REF!="R/W"</formula>
    </cfRule>
    <cfRule type="expression" dxfId="16" priority="248">
      <formula>#REF!="Design"</formula>
    </cfRule>
    <cfRule type="expression" dxfId="15" priority="249">
      <formula>#REF!="Survey"</formula>
    </cfRule>
  </conditionalFormatting>
  <conditionalFormatting sqref="A8:A11">
    <cfRule type="expression" dxfId="14" priority="13">
      <formula>#REF!="R/W"</formula>
    </cfRule>
    <cfRule type="expression" dxfId="13" priority="14">
      <formula>#REF!="Design"</formula>
    </cfRule>
    <cfRule type="expression" dxfId="12" priority="15">
      <formula>#REF!="Survey"</formula>
    </cfRule>
  </conditionalFormatting>
  <conditionalFormatting sqref="A21">
    <cfRule type="expression" dxfId="11" priority="10">
      <formula>#REF!="R/W"</formula>
    </cfRule>
    <cfRule type="expression" dxfId="10" priority="11">
      <formula>#REF!="Design"</formula>
    </cfRule>
    <cfRule type="expression" dxfId="9" priority="12">
      <formula>#REF!="Survey"</formula>
    </cfRule>
  </conditionalFormatting>
  <conditionalFormatting sqref="A39">
    <cfRule type="expression" dxfId="8" priority="4">
      <formula>#REF!="R/W"</formula>
    </cfRule>
    <cfRule type="expression" dxfId="7" priority="5">
      <formula>#REF!="Design"</formula>
    </cfRule>
    <cfRule type="expression" dxfId="6" priority="6">
      <formula>#REF!="Survey"</formula>
    </cfRule>
  </conditionalFormatting>
  <conditionalFormatting sqref="A48">
    <cfRule type="expression" dxfId="5" priority="1">
      <formula>#REF!="R/W"</formula>
    </cfRule>
    <cfRule type="expression" dxfId="4" priority="2">
      <formula>#REF!="Design"</formula>
    </cfRule>
    <cfRule type="expression" dxfId="3" priority="3">
      <formula>#REF!="Survey"</formula>
    </cfRule>
  </conditionalFormatting>
  <conditionalFormatting sqref="A57">
    <cfRule type="expression" dxfId="2" priority="7">
      <formula>#REF!="R/W"</formula>
    </cfRule>
    <cfRule type="expression" dxfId="1" priority="8">
      <formula>#REF!="Design"</formula>
    </cfRule>
    <cfRule type="expression" dxfId="0" priority="9">
      <formula>#REF!="Survey"</formula>
    </cfRule>
  </conditionalFormatting>
  <printOptions horizontalCentered="1"/>
  <pageMargins left="0.25" right="0.26" top="0.5" bottom="0.5" header="0.5" footer="0.25"/>
  <pageSetup scale="78" orientation="portrait" r:id="rId1"/>
  <headerFooter alignWithMargins="0">
    <oddFooter>&amp;LRevised 3/6/24&amp;CPage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4"/>
  <sheetViews>
    <sheetView zoomScaleNormal="100" workbookViewId="0">
      <selection sqref="A1:J1"/>
    </sheetView>
  </sheetViews>
  <sheetFormatPr defaultRowHeight="12.75" x14ac:dyDescent="0.2"/>
  <cols>
    <col min="1" max="1" width="9.85546875" customWidth="1"/>
    <col min="10" max="10" width="10.5703125" customWidth="1"/>
  </cols>
  <sheetData>
    <row r="1" spans="1:10" ht="13.5" thickTop="1" x14ac:dyDescent="0.2">
      <c r="A1" s="114" t="str">
        <f>'Term Assignment'!A1</f>
        <v xml:space="preserve">MDT Contract Name: </v>
      </c>
      <c r="B1" s="115"/>
      <c r="C1" s="115"/>
      <c r="D1" s="115"/>
      <c r="E1" s="115"/>
      <c r="F1" s="115"/>
      <c r="G1" s="115"/>
      <c r="H1" s="115"/>
      <c r="I1" s="115"/>
      <c r="J1" s="116"/>
    </row>
    <row r="2" spans="1:10" ht="13.5" customHeight="1" x14ac:dyDescent="0.2">
      <c r="A2" s="125" t="str">
        <f>'Term Assignment'!A2</f>
        <v>MDT Contract Number:</v>
      </c>
      <c r="B2" s="126"/>
      <c r="C2" s="126"/>
      <c r="D2" s="126"/>
      <c r="E2" s="126"/>
      <c r="F2" s="126"/>
      <c r="G2" s="119" t="str">
        <f>'Term Assignment'!G2</f>
        <v>PREPARED BY:</v>
      </c>
      <c r="H2" s="120"/>
      <c r="I2" s="123" t="str">
        <f>IF(ISBLANK('Term Assignment'!I2),"",'Term Assignment'!I2)</f>
        <v/>
      </c>
      <c r="J2" s="124"/>
    </row>
    <row r="3" spans="1:10" ht="13.5" thickBot="1" x14ac:dyDescent="0.25">
      <c r="A3" s="128" t="str">
        <f>'Term Assignment'!A3</f>
        <v>Term Assignment:</v>
      </c>
      <c r="B3" s="129"/>
      <c r="C3" s="129"/>
      <c r="D3" s="129"/>
      <c r="E3" s="129"/>
      <c r="F3" s="129"/>
      <c r="G3" s="121" t="str">
        <f>'Term Assignment'!G3</f>
        <v>DATE:</v>
      </c>
      <c r="H3" s="122"/>
      <c r="I3" s="117">
        <f>IF(ISBLANK('Term Assignment'!I3),"",'Term Assignment'!I3)</f>
        <v>45657</v>
      </c>
      <c r="J3" s="118"/>
    </row>
    <row r="4" spans="1:10" ht="17.25" thickTop="1" thickBot="1" x14ac:dyDescent="0.3">
      <c r="A4" s="169" t="s">
        <v>35</v>
      </c>
      <c r="B4" s="170"/>
      <c r="C4" s="170"/>
      <c r="D4" s="170"/>
      <c r="E4" s="170"/>
      <c r="F4" s="170"/>
      <c r="G4" s="170"/>
      <c r="H4" s="170"/>
      <c r="I4" s="170"/>
      <c r="J4" s="171"/>
    </row>
    <row r="5" spans="1:10" ht="13.5" thickTop="1" x14ac:dyDescent="0.2">
      <c r="A5" s="11"/>
      <c r="B5" s="184"/>
      <c r="C5" s="183"/>
      <c r="D5" s="12" t="s">
        <v>3</v>
      </c>
      <c r="E5" s="13" t="s">
        <v>38</v>
      </c>
      <c r="F5" s="13" t="s">
        <v>4</v>
      </c>
      <c r="G5" s="13"/>
      <c r="H5" s="13"/>
      <c r="I5" s="13"/>
      <c r="J5" s="14" t="s">
        <v>5</v>
      </c>
    </row>
    <row r="6" spans="1:10" x14ac:dyDescent="0.2">
      <c r="A6" s="15"/>
      <c r="B6" s="172" t="str">
        <f>'Term Assignment'!D4</f>
        <v>Principal</v>
      </c>
      <c r="C6" s="175"/>
      <c r="D6" s="31">
        <f>'Term Assignment'!D58</f>
        <v>0</v>
      </c>
      <c r="E6" s="63" t="e">
        <f>D6/D22</f>
        <v>#DIV/0!</v>
      </c>
      <c r="F6" s="32"/>
      <c r="G6" s="17"/>
      <c r="H6" s="17"/>
      <c r="I6" s="17"/>
      <c r="J6" s="36">
        <f>D6*F6</f>
        <v>0</v>
      </c>
    </row>
    <row r="7" spans="1:10" x14ac:dyDescent="0.2">
      <c r="A7" s="15"/>
      <c r="B7" s="174"/>
      <c r="C7" s="175"/>
      <c r="D7" s="17"/>
      <c r="E7" s="63"/>
      <c r="F7" s="17"/>
      <c r="G7" s="17"/>
      <c r="H7" s="17"/>
      <c r="I7" s="17"/>
      <c r="J7" s="18"/>
    </row>
    <row r="8" spans="1:10" x14ac:dyDescent="0.2">
      <c r="A8" s="15"/>
      <c r="B8" s="172" t="str">
        <f>'Term Assignment'!E4</f>
        <v>Project Manager</v>
      </c>
      <c r="C8" s="173"/>
      <c r="D8" s="31">
        <f>'Term Assignment'!E58</f>
        <v>0</v>
      </c>
      <c r="E8" s="63" t="e">
        <f>D8/D22</f>
        <v>#DIV/0!</v>
      </c>
      <c r="F8" s="32"/>
      <c r="G8" s="17"/>
      <c r="H8" s="17"/>
      <c r="I8" s="17"/>
      <c r="J8" s="36">
        <f>D8*F8</f>
        <v>0</v>
      </c>
    </row>
    <row r="9" spans="1:10" x14ac:dyDescent="0.2">
      <c r="A9" s="15"/>
      <c r="B9" s="174"/>
      <c r="C9" s="175"/>
      <c r="D9" s="16"/>
      <c r="E9" s="63"/>
      <c r="F9" s="17"/>
      <c r="G9" s="17"/>
      <c r="H9" s="17"/>
      <c r="I9" s="17"/>
      <c r="J9" s="18"/>
    </row>
    <row r="10" spans="1:10" x14ac:dyDescent="0.2">
      <c r="A10" s="15"/>
      <c r="B10" s="172" t="str">
        <f>'Term Assignment'!F4</f>
        <v>Project Engineer</v>
      </c>
      <c r="C10" s="173"/>
      <c r="D10" s="31">
        <f>'Term Assignment'!F58</f>
        <v>0</v>
      </c>
      <c r="E10" s="63" t="e">
        <f>D10/D22</f>
        <v>#DIV/0!</v>
      </c>
      <c r="F10" s="32"/>
      <c r="G10" s="17"/>
      <c r="H10" s="17"/>
      <c r="I10" s="17"/>
      <c r="J10" s="36">
        <f>D10*F10</f>
        <v>0</v>
      </c>
    </row>
    <row r="11" spans="1:10" x14ac:dyDescent="0.2">
      <c r="A11" s="19"/>
      <c r="B11" s="174"/>
      <c r="C11" s="175"/>
      <c r="D11" s="20"/>
      <c r="E11" s="64"/>
      <c r="F11" s="21"/>
      <c r="G11" s="21"/>
      <c r="H11" s="21"/>
      <c r="I11" s="21"/>
      <c r="J11" s="22"/>
    </row>
    <row r="12" spans="1:10" x14ac:dyDescent="0.2">
      <c r="A12" s="15"/>
      <c r="B12" s="172" t="str">
        <f>'Term Assignment'!G4</f>
        <v>Designer</v>
      </c>
      <c r="C12" s="173"/>
      <c r="D12" s="31">
        <f>'Term Assignment'!G58</f>
        <v>0</v>
      </c>
      <c r="E12" s="63" t="e">
        <f>D12/D22</f>
        <v>#DIV/0!</v>
      </c>
      <c r="F12" s="32"/>
      <c r="G12" s="17"/>
      <c r="H12" s="17"/>
      <c r="I12" s="17"/>
      <c r="J12" s="36">
        <f>D12*F12</f>
        <v>0</v>
      </c>
    </row>
    <row r="13" spans="1:10" x14ac:dyDescent="0.2">
      <c r="A13" s="23"/>
      <c r="B13" s="185"/>
      <c r="C13" s="175"/>
      <c r="D13" s="24"/>
      <c r="E13" s="65"/>
      <c r="F13" s="25"/>
      <c r="G13" s="25"/>
      <c r="H13" s="25"/>
      <c r="I13" s="25"/>
      <c r="J13" s="26"/>
    </row>
    <row r="14" spans="1:10" x14ac:dyDescent="0.2">
      <c r="A14" s="15"/>
      <c r="B14" s="172" t="str">
        <f>'Term Assignment'!H4</f>
        <v>PLS</v>
      </c>
      <c r="C14" s="173"/>
      <c r="D14" s="31">
        <f>'Term Assignment'!H58</f>
        <v>0</v>
      </c>
      <c r="E14" s="63" t="e">
        <f>D14/D22</f>
        <v>#DIV/0!</v>
      </c>
      <c r="F14" s="32"/>
      <c r="G14" s="17"/>
      <c r="H14" s="17"/>
      <c r="I14" s="17"/>
      <c r="J14" s="36">
        <f>D14*F14</f>
        <v>0</v>
      </c>
    </row>
    <row r="15" spans="1:10" x14ac:dyDescent="0.2">
      <c r="A15" s="15"/>
      <c r="B15" s="174"/>
      <c r="C15" s="175"/>
      <c r="D15" s="16"/>
      <c r="E15" s="63"/>
      <c r="F15" s="17"/>
      <c r="G15" s="17"/>
      <c r="H15" s="17"/>
      <c r="I15" s="17"/>
      <c r="J15" s="18"/>
    </row>
    <row r="16" spans="1:10" x14ac:dyDescent="0.2">
      <c r="A16" s="15"/>
      <c r="B16" s="172" t="str">
        <f>'Term Assignment'!I4</f>
        <v>Tech</v>
      </c>
      <c r="C16" s="175"/>
      <c r="D16" s="31">
        <f>'Term Assignment'!I58</f>
        <v>0</v>
      </c>
      <c r="E16" s="63" t="e">
        <f>D16/D22</f>
        <v>#DIV/0!</v>
      </c>
      <c r="F16" s="32"/>
      <c r="G16" s="17"/>
      <c r="H16" s="17"/>
      <c r="I16" s="17"/>
      <c r="J16" s="36">
        <f>D16*F16</f>
        <v>0</v>
      </c>
    </row>
    <row r="17" spans="1:10" x14ac:dyDescent="0.2">
      <c r="A17" s="15"/>
      <c r="B17" s="174"/>
      <c r="C17" s="175"/>
      <c r="D17" s="16"/>
      <c r="E17" s="63"/>
      <c r="F17" s="17"/>
      <c r="G17" s="17"/>
      <c r="H17" s="17"/>
      <c r="I17" s="17"/>
      <c r="J17" s="18"/>
    </row>
    <row r="18" spans="1:10" x14ac:dyDescent="0.2">
      <c r="A18" s="15"/>
      <c r="B18" s="172" t="str">
        <f>'Term Assignment'!J4</f>
        <v>Clerical</v>
      </c>
      <c r="C18" s="175"/>
      <c r="D18" s="31">
        <f>'Term Assignment'!J58</f>
        <v>0</v>
      </c>
      <c r="E18" s="63" t="e">
        <f>D18/D22</f>
        <v>#DIV/0!</v>
      </c>
      <c r="F18" s="32"/>
      <c r="G18" s="17"/>
      <c r="H18" s="17"/>
      <c r="I18" s="17"/>
      <c r="J18" s="36">
        <f>D18*F18</f>
        <v>0</v>
      </c>
    </row>
    <row r="19" spans="1:10" x14ac:dyDescent="0.2">
      <c r="A19" s="15"/>
      <c r="B19" s="174"/>
      <c r="C19" s="175"/>
      <c r="D19" s="16"/>
      <c r="E19" s="63"/>
      <c r="F19" s="17"/>
      <c r="G19" s="17"/>
      <c r="H19" s="17"/>
      <c r="I19" s="17"/>
      <c r="J19" s="18"/>
    </row>
    <row r="20" spans="1:10" x14ac:dyDescent="0.2">
      <c r="A20" s="15"/>
      <c r="B20" s="174"/>
      <c r="C20" s="175"/>
      <c r="D20" s="31"/>
      <c r="E20" s="63"/>
      <c r="F20" s="32"/>
      <c r="G20" s="17"/>
      <c r="H20" s="17"/>
      <c r="I20" s="17"/>
      <c r="J20" s="36"/>
    </row>
    <row r="21" spans="1:10" ht="13.5" thickBot="1" x14ac:dyDescent="0.25">
      <c r="A21" s="27"/>
      <c r="B21" s="176"/>
      <c r="C21" s="177"/>
      <c r="D21" s="28"/>
      <c r="E21" s="66"/>
      <c r="F21" s="29"/>
      <c r="G21" s="29"/>
      <c r="H21" s="29"/>
      <c r="I21" s="29"/>
      <c r="J21" s="30"/>
    </row>
    <row r="22" spans="1:10" ht="13.5" thickTop="1" x14ac:dyDescent="0.2">
      <c r="A22" s="4"/>
      <c r="B22" s="182" t="s">
        <v>1</v>
      </c>
      <c r="C22" s="183"/>
      <c r="D22" s="33">
        <f>SUM(D6:D20)</f>
        <v>0</v>
      </c>
      <c r="E22" s="5"/>
      <c r="F22" s="5"/>
      <c r="G22" s="5"/>
      <c r="H22" s="5"/>
      <c r="I22" s="5"/>
      <c r="J22" s="108"/>
    </row>
    <row r="23" spans="1:10" x14ac:dyDescent="0.2">
      <c r="A23" s="15"/>
      <c r="B23" s="178"/>
      <c r="C23" s="175"/>
      <c r="D23" s="3"/>
      <c r="E23" s="134" t="s">
        <v>9</v>
      </c>
      <c r="F23" s="135"/>
      <c r="G23" s="135"/>
      <c r="H23" s="135"/>
      <c r="I23" s="136"/>
      <c r="J23" s="34">
        <f>SUBTOTAL(9,J6:J21)</f>
        <v>0</v>
      </c>
    </row>
    <row r="24" spans="1:10" ht="13.5" thickBot="1" x14ac:dyDescent="0.25">
      <c r="A24" s="180" t="s">
        <v>10</v>
      </c>
      <c r="B24" s="181"/>
      <c r="C24" s="177"/>
      <c r="D24" s="60"/>
      <c r="E24" s="137" t="s">
        <v>11</v>
      </c>
      <c r="F24" s="138"/>
      <c r="G24" s="138"/>
      <c r="H24" s="138"/>
      <c r="I24" s="139"/>
      <c r="J24" s="35">
        <f>J23*D24</f>
        <v>0</v>
      </c>
    </row>
    <row r="25" spans="1:10" ht="14.25" thickTop="1" thickBot="1" x14ac:dyDescent="0.25">
      <c r="A25" s="131" t="s">
        <v>12</v>
      </c>
      <c r="B25" s="132"/>
      <c r="C25" s="132"/>
      <c r="D25" s="132"/>
      <c r="E25" s="132"/>
      <c r="F25" s="132"/>
      <c r="G25" s="132"/>
      <c r="H25" s="132"/>
      <c r="I25" s="145"/>
      <c r="J25" s="37">
        <f>SUM(J23:J24)</f>
        <v>0</v>
      </c>
    </row>
    <row r="26" spans="1:10" ht="14.25" thickTop="1" thickBot="1" x14ac:dyDescent="0.25">
      <c r="A26" s="6"/>
      <c r="E26" s="1"/>
      <c r="F26" s="1"/>
      <c r="G26" s="1"/>
      <c r="H26" s="1"/>
      <c r="I26" s="1"/>
      <c r="J26" s="2"/>
    </row>
    <row r="27" spans="1:10" ht="14.25" thickTop="1" thickBot="1" x14ac:dyDescent="0.25">
      <c r="A27" s="141" t="s">
        <v>13</v>
      </c>
      <c r="B27" s="142"/>
      <c r="C27" s="142"/>
      <c r="D27" s="142"/>
      <c r="E27" s="142"/>
      <c r="F27" s="142"/>
      <c r="G27" s="142"/>
      <c r="H27" s="142"/>
      <c r="I27" s="142"/>
      <c r="J27" s="143"/>
    </row>
    <row r="28" spans="1:10" ht="13.5" customHeight="1" thickTop="1" x14ac:dyDescent="0.2">
      <c r="A28" s="53"/>
      <c r="B28" s="144" t="s">
        <v>77</v>
      </c>
      <c r="C28" s="144"/>
      <c r="D28" s="55"/>
      <c r="E28" s="55"/>
      <c r="F28" s="55"/>
      <c r="G28" s="55"/>
      <c r="H28" s="56"/>
      <c r="I28" s="57"/>
      <c r="J28" s="58">
        <f>(E28*G28)</f>
        <v>0</v>
      </c>
    </row>
    <row r="29" spans="1:10" x14ac:dyDescent="0.2">
      <c r="A29" s="9"/>
      <c r="B29" s="179" t="s">
        <v>14</v>
      </c>
      <c r="C29" s="175"/>
      <c r="D29" s="42" t="s">
        <v>3</v>
      </c>
      <c r="E29" s="43">
        <f>D12</f>
        <v>0</v>
      </c>
      <c r="F29" s="43" t="s">
        <v>15</v>
      </c>
      <c r="G29" s="62">
        <v>10</v>
      </c>
      <c r="H29" s="43"/>
      <c r="I29" s="44"/>
      <c r="J29" s="36">
        <f>(E29*G29)</f>
        <v>0</v>
      </c>
    </row>
    <row r="30" spans="1:10" x14ac:dyDescent="0.2">
      <c r="A30" s="59"/>
      <c r="B30" s="7" t="s">
        <v>36</v>
      </c>
      <c r="C30" s="7"/>
      <c r="D30" s="45" t="s">
        <v>16</v>
      </c>
      <c r="E30" s="46"/>
      <c r="F30" s="46" t="s">
        <v>17</v>
      </c>
      <c r="G30" s="61">
        <v>400</v>
      </c>
      <c r="H30" s="46"/>
      <c r="I30" s="47"/>
      <c r="J30" s="36">
        <f t="shared" ref="J30:J36" si="0">(E30*G30)</f>
        <v>0</v>
      </c>
    </row>
    <row r="31" spans="1:10" x14ac:dyDescent="0.2">
      <c r="A31" s="9"/>
      <c r="B31" s="10" t="s">
        <v>18</v>
      </c>
      <c r="C31" s="7"/>
      <c r="D31" s="16" t="s">
        <v>19</v>
      </c>
      <c r="E31" s="17"/>
      <c r="F31" s="47" t="s">
        <v>79</v>
      </c>
      <c r="G31" s="67">
        <v>271</v>
      </c>
      <c r="H31" s="110" t="s">
        <v>40</v>
      </c>
      <c r="I31" s="47"/>
      <c r="J31" s="36">
        <f t="shared" si="0"/>
        <v>0</v>
      </c>
    </row>
    <row r="32" spans="1:10" x14ac:dyDescent="0.2">
      <c r="A32" s="9"/>
      <c r="B32" s="179" t="s">
        <v>32</v>
      </c>
      <c r="C32" s="175"/>
      <c r="D32" s="42" t="s">
        <v>21</v>
      </c>
      <c r="E32" s="43"/>
      <c r="F32" s="43" t="s">
        <v>22</v>
      </c>
      <c r="G32" s="96">
        <v>0.7</v>
      </c>
      <c r="H32" s="111" t="s">
        <v>40</v>
      </c>
      <c r="I32" s="44"/>
      <c r="J32" s="36">
        <f t="shared" si="0"/>
        <v>0</v>
      </c>
    </row>
    <row r="33" spans="1:10" x14ac:dyDescent="0.2">
      <c r="A33" s="9"/>
      <c r="B33" s="10" t="s">
        <v>23</v>
      </c>
      <c r="C33" s="7"/>
      <c r="D33" s="45" t="s">
        <v>24</v>
      </c>
      <c r="E33" s="46"/>
      <c r="F33" s="46" t="s">
        <v>25</v>
      </c>
      <c r="G33" s="61">
        <v>600</v>
      </c>
      <c r="H33" s="46"/>
      <c r="I33" s="47"/>
      <c r="J33" s="36">
        <f t="shared" si="0"/>
        <v>0</v>
      </c>
    </row>
    <row r="34" spans="1:10" x14ac:dyDescent="0.2">
      <c r="A34" s="9"/>
      <c r="B34" s="140" t="s">
        <v>39</v>
      </c>
      <c r="C34" s="140"/>
      <c r="D34" s="16" t="s">
        <v>19</v>
      </c>
      <c r="E34" s="17"/>
      <c r="F34" s="17" t="s">
        <v>20</v>
      </c>
      <c r="G34" s="90">
        <v>118.8</v>
      </c>
      <c r="H34" s="112" t="s">
        <v>40</v>
      </c>
      <c r="I34" s="44"/>
      <c r="J34" s="36">
        <f t="shared" si="0"/>
        <v>0</v>
      </c>
    </row>
    <row r="35" spans="1:10" x14ac:dyDescent="0.2">
      <c r="A35" s="9"/>
      <c r="B35" s="140" t="s">
        <v>51</v>
      </c>
      <c r="C35" s="140"/>
      <c r="D35" s="16" t="s">
        <v>19</v>
      </c>
      <c r="E35" s="17"/>
      <c r="F35" s="17" t="s">
        <v>20</v>
      </c>
      <c r="G35" s="91">
        <v>68</v>
      </c>
      <c r="H35" s="113" t="s">
        <v>40</v>
      </c>
      <c r="I35" s="48"/>
      <c r="J35" s="36">
        <f t="shared" si="0"/>
        <v>0</v>
      </c>
    </row>
    <row r="36" spans="1:10" x14ac:dyDescent="0.2">
      <c r="A36" s="9"/>
      <c r="B36" s="140" t="s">
        <v>52</v>
      </c>
      <c r="C36" s="140"/>
      <c r="D36" s="16" t="s">
        <v>19</v>
      </c>
      <c r="E36" s="17"/>
      <c r="F36" s="17" t="s">
        <v>20</v>
      </c>
      <c r="G36" s="90">
        <v>51</v>
      </c>
      <c r="H36" s="43"/>
      <c r="I36" s="48"/>
      <c r="J36" s="36">
        <f t="shared" si="0"/>
        <v>0</v>
      </c>
    </row>
    <row r="37" spans="1:10" x14ac:dyDescent="0.2">
      <c r="A37" s="9"/>
      <c r="B37" s="140" t="s">
        <v>26</v>
      </c>
      <c r="C37" s="140"/>
      <c r="D37" s="16"/>
      <c r="E37" s="47"/>
      <c r="F37" s="17"/>
      <c r="G37" s="47"/>
      <c r="H37" s="46"/>
      <c r="I37" s="48"/>
      <c r="J37" s="36"/>
    </row>
    <row r="38" spans="1:10" x14ac:dyDescent="0.2">
      <c r="A38" s="9"/>
      <c r="B38" s="179"/>
      <c r="C38" s="175"/>
      <c r="D38" s="16"/>
      <c r="E38" s="47"/>
      <c r="F38" s="17"/>
      <c r="G38" s="47"/>
      <c r="H38" s="46"/>
      <c r="I38" s="48"/>
      <c r="J38" s="18"/>
    </row>
    <row r="39" spans="1:10" ht="13.5" thickBot="1" x14ac:dyDescent="0.25">
      <c r="A39" s="146" t="s">
        <v>76</v>
      </c>
      <c r="B39" s="147"/>
      <c r="C39" s="147"/>
      <c r="D39" s="147"/>
      <c r="E39" s="147"/>
      <c r="F39" s="147"/>
      <c r="G39" s="147"/>
      <c r="H39" s="147"/>
      <c r="I39" s="148"/>
      <c r="J39" s="39">
        <f>SUM(J28:J38)</f>
        <v>0</v>
      </c>
    </row>
    <row r="40" spans="1:10" ht="14.25" thickTop="1" thickBot="1" x14ac:dyDescent="0.25">
      <c r="A40" s="141" t="s">
        <v>27</v>
      </c>
      <c r="B40" s="142"/>
      <c r="C40" s="142"/>
      <c r="D40" s="142"/>
      <c r="E40" s="142"/>
      <c r="F40" s="142"/>
      <c r="G40" s="142"/>
      <c r="H40" s="142"/>
      <c r="I40" s="142"/>
      <c r="J40" s="143"/>
    </row>
    <row r="41" spans="1:10" ht="13.5" thickTop="1" x14ac:dyDescent="0.2">
      <c r="A41" s="8"/>
      <c r="B41" s="153" t="s">
        <v>37</v>
      </c>
      <c r="C41" s="153"/>
      <c r="D41" s="153"/>
      <c r="E41" s="153"/>
      <c r="F41" s="153"/>
      <c r="G41" s="153"/>
      <c r="H41" s="153"/>
      <c r="I41" s="154"/>
      <c r="J41" s="109"/>
    </row>
    <row r="42" spans="1:10" x14ac:dyDescent="0.2">
      <c r="A42" s="9"/>
      <c r="B42" s="149" t="s">
        <v>72</v>
      </c>
      <c r="C42" s="149"/>
      <c r="D42" s="149"/>
      <c r="E42" s="149"/>
      <c r="F42" s="149"/>
      <c r="G42" s="149"/>
      <c r="H42" s="149"/>
      <c r="I42" s="150"/>
      <c r="J42" s="41"/>
    </row>
    <row r="43" spans="1:10" x14ac:dyDescent="0.2">
      <c r="A43" s="9"/>
      <c r="B43" s="149" t="s">
        <v>54</v>
      </c>
      <c r="C43" s="149"/>
      <c r="D43" s="149"/>
      <c r="E43" s="149"/>
      <c r="F43" s="149"/>
      <c r="G43" s="149"/>
      <c r="H43" s="149"/>
      <c r="I43" s="150"/>
      <c r="J43" s="36"/>
    </row>
    <row r="44" spans="1:10" x14ac:dyDescent="0.2">
      <c r="A44" s="54"/>
      <c r="B44" s="149" t="s">
        <v>53</v>
      </c>
      <c r="C44" s="149"/>
      <c r="D44" s="149"/>
      <c r="E44" s="149"/>
      <c r="F44" s="149"/>
      <c r="G44" s="149"/>
      <c r="H44" s="149"/>
      <c r="I44" s="150"/>
      <c r="J44" s="36"/>
    </row>
    <row r="45" spans="1:10" x14ac:dyDescent="0.2">
      <c r="A45" s="9"/>
      <c r="B45" s="149" t="s">
        <v>26</v>
      </c>
      <c r="C45" s="149"/>
      <c r="D45" s="149"/>
      <c r="E45" s="149"/>
      <c r="F45" s="149"/>
      <c r="G45" s="149"/>
      <c r="H45" s="149"/>
      <c r="I45" s="150"/>
      <c r="J45" s="36"/>
    </row>
    <row r="46" spans="1:10" x14ac:dyDescent="0.2">
      <c r="A46" s="9"/>
      <c r="B46" s="149"/>
      <c r="C46" s="149"/>
      <c r="D46" s="149"/>
      <c r="E46" s="149"/>
      <c r="F46" s="149"/>
      <c r="G46" s="149"/>
      <c r="H46" s="149"/>
      <c r="I46" s="150"/>
      <c r="J46" s="36"/>
    </row>
    <row r="47" spans="1:10" x14ac:dyDescent="0.2">
      <c r="A47" s="9"/>
      <c r="B47" s="149"/>
      <c r="C47" s="149"/>
      <c r="D47" s="149"/>
      <c r="E47" s="149"/>
      <c r="F47" s="149"/>
      <c r="G47" s="149"/>
      <c r="H47" s="149"/>
      <c r="I47" s="150"/>
      <c r="J47" s="36"/>
    </row>
    <row r="48" spans="1:10" ht="13.5" thickBot="1" x14ac:dyDescent="0.25">
      <c r="A48" s="52"/>
      <c r="B48" s="151"/>
      <c r="C48" s="151"/>
      <c r="D48" s="151"/>
      <c r="E48" s="151"/>
      <c r="F48" s="151"/>
      <c r="G48" s="151"/>
      <c r="H48" s="151"/>
      <c r="I48" s="152"/>
      <c r="J48" s="36"/>
    </row>
    <row r="49" spans="1:12" ht="14.25" thickTop="1" thickBot="1" x14ac:dyDescent="0.25">
      <c r="A49" s="159" t="s">
        <v>31</v>
      </c>
      <c r="B49" s="160"/>
      <c r="C49" s="160"/>
      <c r="D49" s="160"/>
      <c r="E49" s="160"/>
      <c r="F49" s="160"/>
      <c r="G49" s="160"/>
      <c r="H49" s="160"/>
      <c r="I49" s="161"/>
      <c r="J49" s="40">
        <f>SUM(J41:J48)</f>
        <v>0</v>
      </c>
    </row>
    <row r="50" spans="1:12" ht="14.25" thickTop="1" thickBot="1" x14ac:dyDescent="0.25">
      <c r="A50" s="141" t="s">
        <v>28</v>
      </c>
      <c r="B50" s="142"/>
      <c r="C50" s="142"/>
      <c r="D50" s="142"/>
      <c r="E50" s="142"/>
      <c r="F50" s="142"/>
      <c r="G50" s="142"/>
      <c r="H50" s="142"/>
      <c r="I50" s="142"/>
      <c r="J50" s="143"/>
    </row>
    <row r="51" spans="1:12" ht="13.5" thickTop="1" x14ac:dyDescent="0.2">
      <c r="A51" s="8"/>
      <c r="B51" s="155" t="s">
        <v>74</v>
      </c>
      <c r="C51" s="155"/>
      <c r="D51" s="155"/>
      <c r="E51" s="155"/>
      <c r="F51" s="155"/>
      <c r="G51" s="155"/>
      <c r="H51" s="155"/>
      <c r="I51" s="156"/>
      <c r="J51" s="38">
        <f>J25</f>
        <v>0</v>
      </c>
    </row>
    <row r="52" spans="1:12" x14ac:dyDescent="0.2">
      <c r="A52" s="9"/>
      <c r="B52" s="155" t="s">
        <v>75</v>
      </c>
      <c r="C52" s="155"/>
      <c r="D52" s="155"/>
      <c r="E52" s="155"/>
      <c r="F52" s="155"/>
      <c r="G52" s="155"/>
      <c r="H52" s="155"/>
      <c r="I52" s="156"/>
      <c r="J52" s="36">
        <f>J39</f>
        <v>0</v>
      </c>
    </row>
    <row r="53" spans="1:12" x14ac:dyDescent="0.2">
      <c r="A53" s="9"/>
      <c r="B53" s="155" t="s">
        <v>29</v>
      </c>
      <c r="C53" s="155"/>
      <c r="D53" s="155"/>
      <c r="E53" s="155"/>
      <c r="F53" s="155"/>
      <c r="G53" s="155"/>
      <c r="H53" s="155"/>
      <c r="I53" s="156"/>
      <c r="J53" s="36">
        <f>J49</f>
        <v>0</v>
      </c>
    </row>
    <row r="54" spans="1:12" ht="13.5" thickBot="1" x14ac:dyDescent="0.25">
      <c r="A54" s="52"/>
      <c r="B54" s="162" t="s">
        <v>80</v>
      </c>
      <c r="C54" s="162"/>
      <c r="D54" s="162"/>
      <c r="E54" s="162"/>
      <c r="F54" s="162"/>
      <c r="G54" s="162"/>
      <c r="H54" s="162"/>
      <c r="I54" s="163"/>
      <c r="J54" s="36">
        <f>(0.12*J51)</f>
        <v>0</v>
      </c>
    </row>
    <row r="55" spans="1:12" ht="14.25" thickTop="1" thickBot="1" x14ac:dyDescent="0.25">
      <c r="A55" s="131" t="s">
        <v>30</v>
      </c>
      <c r="B55" s="132"/>
      <c r="C55" s="132"/>
      <c r="D55" s="132"/>
      <c r="E55" s="132"/>
      <c r="F55" s="132"/>
      <c r="G55" s="132"/>
      <c r="H55" s="132"/>
      <c r="I55" s="133"/>
      <c r="J55" s="40">
        <f>SUM(J51:J54)</f>
        <v>0</v>
      </c>
    </row>
    <row r="56" spans="1:12" ht="13.5" thickTop="1" x14ac:dyDescent="0.2">
      <c r="L56" s="69"/>
    </row>
    <row r="57" spans="1:12" ht="13.5" thickBot="1" x14ac:dyDescent="0.25">
      <c r="A57" s="97" t="s">
        <v>66</v>
      </c>
      <c r="B57" s="97"/>
      <c r="C57" s="97"/>
      <c r="D57" s="97"/>
      <c r="E57" s="97"/>
      <c r="F57" s="97"/>
      <c r="G57" s="97"/>
      <c r="H57" s="97"/>
      <c r="I57" s="97"/>
      <c r="J57" s="97"/>
    </row>
    <row r="58" spans="1:12" ht="14.25" thickTop="1" thickBot="1" x14ac:dyDescent="0.25">
      <c r="A58" s="166" t="s">
        <v>64</v>
      </c>
      <c r="B58" s="167"/>
      <c r="C58" s="167"/>
      <c r="D58" s="167"/>
      <c r="E58" s="167"/>
      <c r="F58" s="167"/>
      <c r="G58" s="167"/>
      <c r="H58" s="167"/>
      <c r="I58" s="167"/>
      <c r="J58" s="168"/>
    </row>
    <row r="59" spans="1:12" ht="13.5" thickTop="1" x14ac:dyDescent="0.2">
      <c r="A59" s="8"/>
      <c r="B59" s="164" t="s">
        <v>63</v>
      </c>
      <c r="C59" s="164"/>
      <c r="D59" s="164"/>
      <c r="E59" s="164"/>
      <c r="F59" s="164"/>
      <c r="G59" s="164"/>
      <c r="H59" s="164"/>
      <c r="I59" s="165"/>
      <c r="J59" s="38">
        <v>0</v>
      </c>
    </row>
    <row r="60" spans="1:12" x14ac:dyDescent="0.2">
      <c r="A60" s="9"/>
      <c r="B60" s="155" t="s">
        <v>78</v>
      </c>
      <c r="C60" s="155"/>
      <c r="D60" s="155"/>
      <c r="E60" s="155"/>
      <c r="F60" s="155"/>
      <c r="G60" s="155"/>
      <c r="H60" s="155"/>
      <c r="I60" s="156"/>
      <c r="J60" s="36">
        <v>0</v>
      </c>
    </row>
    <row r="61" spans="1:12" x14ac:dyDescent="0.2">
      <c r="A61" s="9"/>
      <c r="B61" s="155" t="s">
        <v>62</v>
      </c>
      <c r="C61" s="155"/>
      <c r="D61" s="155"/>
      <c r="E61" s="155"/>
      <c r="F61" s="155"/>
      <c r="G61" s="155"/>
      <c r="H61" s="155"/>
      <c r="I61" s="156"/>
      <c r="J61" s="36">
        <f>SUM(J59:J60)</f>
        <v>0</v>
      </c>
    </row>
    <row r="62" spans="1:12" ht="13.5" thickBot="1" x14ac:dyDescent="0.25">
      <c r="A62" s="52"/>
      <c r="B62" s="157" t="s">
        <v>65</v>
      </c>
      <c r="C62" s="157"/>
      <c r="D62" s="157"/>
      <c r="E62" s="157"/>
      <c r="F62" s="157"/>
      <c r="G62" s="157"/>
      <c r="H62" s="157"/>
      <c r="I62" s="158"/>
      <c r="J62" s="36">
        <f>J61*0.03</f>
        <v>0</v>
      </c>
    </row>
    <row r="63" spans="1:12" ht="14.25" thickTop="1" thickBot="1" x14ac:dyDescent="0.25">
      <c r="A63" s="131" t="s">
        <v>30</v>
      </c>
      <c r="B63" s="132"/>
      <c r="C63" s="132"/>
      <c r="D63" s="132"/>
      <c r="E63" s="132"/>
      <c r="F63" s="132"/>
      <c r="G63" s="132"/>
      <c r="H63" s="132"/>
      <c r="I63" s="133"/>
      <c r="J63" s="40">
        <f>SUM(J61:J62)</f>
        <v>0</v>
      </c>
    </row>
    <row r="64" spans="1:12" ht="13.5" thickTop="1" x14ac:dyDescent="0.2"/>
  </sheetData>
  <mergeCells count="63">
    <mergeCell ref="A1:J1"/>
    <mergeCell ref="A50:J50"/>
    <mergeCell ref="B22:C22"/>
    <mergeCell ref="B5:C5"/>
    <mergeCell ref="B6:C6"/>
    <mergeCell ref="B7:C7"/>
    <mergeCell ref="B9:C9"/>
    <mergeCell ref="B11:C11"/>
    <mergeCell ref="B13:C13"/>
    <mergeCell ref="B15:C15"/>
    <mergeCell ref="B17:C17"/>
    <mergeCell ref="B19:C19"/>
    <mergeCell ref="B18:C18"/>
    <mergeCell ref="B36:C36"/>
    <mergeCell ref="B37:C37"/>
    <mergeCell ref="G2:H2"/>
    <mergeCell ref="A40:J40"/>
    <mergeCell ref="B12:C12"/>
    <mergeCell ref="B14:C14"/>
    <mergeCell ref="B20:C20"/>
    <mergeCell ref="B21:C21"/>
    <mergeCell ref="B23:C23"/>
    <mergeCell ref="B38:C38"/>
    <mergeCell ref="A24:C24"/>
    <mergeCell ref="B29:C29"/>
    <mergeCell ref="B32:C32"/>
    <mergeCell ref="B34:C34"/>
    <mergeCell ref="B16:C16"/>
    <mergeCell ref="A4:J4"/>
    <mergeCell ref="B8:C8"/>
    <mergeCell ref="B10:C10"/>
    <mergeCell ref="I2:J2"/>
    <mergeCell ref="I3:J3"/>
    <mergeCell ref="A2:F2"/>
    <mergeCell ref="A3:F3"/>
    <mergeCell ref="G3:H3"/>
    <mergeCell ref="B60:I60"/>
    <mergeCell ref="B61:I61"/>
    <mergeCell ref="B62:I62"/>
    <mergeCell ref="A49:I49"/>
    <mergeCell ref="A55:I55"/>
    <mergeCell ref="B51:I51"/>
    <mergeCell ref="B52:I52"/>
    <mergeCell ref="B53:I53"/>
    <mergeCell ref="B54:I54"/>
    <mergeCell ref="B59:I59"/>
    <mergeCell ref="A58:J58"/>
    <mergeCell ref="A63:I63"/>
    <mergeCell ref="E23:I23"/>
    <mergeCell ref="E24:I24"/>
    <mergeCell ref="B35:C35"/>
    <mergeCell ref="A27:J27"/>
    <mergeCell ref="B28:C28"/>
    <mergeCell ref="A25:I25"/>
    <mergeCell ref="A39:I39"/>
    <mergeCell ref="B46:I46"/>
    <mergeCell ref="B47:I47"/>
    <mergeCell ref="B48:I48"/>
    <mergeCell ref="B41:I41"/>
    <mergeCell ref="B42:I42"/>
    <mergeCell ref="B43:I43"/>
    <mergeCell ref="B44:I44"/>
    <mergeCell ref="B45:I45"/>
  </mergeCells>
  <hyperlinks>
    <hyperlink ref="H31" r:id="rId1" xr:uid="{E4D3C400-14E3-450D-8370-FDBA7CA1026E}"/>
    <hyperlink ref="H32" r:id="rId2" xr:uid="{65F2725E-5AB2-4DED-952D-4AD54C9CB122}"/>
    <hyperlink ref="H34" r:id="rId3" xr:uid="{40CE5871-5350-4F76-8D50-C03B17B02BBC}"/>
    <hyperlink ref="H35" r:id="rId4" xr:uid="{0F86F2D4-C58F-476B-942F-030A46E99EB8}"/>
  </hyperlinks>
  <pageMargins left="0.75" right="0.75" top="0.75" bottom="0.5" header="0.5" footer="0.5"/>
  <pageSetup scale="97" orientation="portrait" r:id="rId5"/>
  <ignoredErrors>
    <ignoredError sqref="J62" formula="1"/>
  </ignoredErrors>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Notes</vt:lpstr>
      <vt:lpstr>Term Assignment</vt:lpstr>
      <vt:lpstr>Summary</vt:lpstr>
      <vt:lpstr>Summary!Print_Area</vt:lpstr>
      <vt:lpstr>'Term Assignment'!Print_Area</vt:lpstr>
      <vt:lpstr>'Term Assignment'!Print_Titles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2024-03-05T21:11:23Z</dcterms:created>
  <dcterms:modified xsi:type="dcterms:W3CDTF">2024-12-31T22:45:05Z</dcterms:modified>
</cp:coreProperties>
</file>